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Congviec\Anh SP 3CElectric\TRẠM BTS SHELTER\BẢNG GIÁ\Up Web\"/>
    </mc:Choice>
  </mc:AlternateContent>
  <xr:revisionPtr revIDLastSave="0" documentId="8_{3B45C3B2-805C-4847-8CCF-F74DE5FFD7A7}" xr6:coauthVersionLast="47" xr6:coauthVersionMax="47" xr10:uidLastSave="{00000000-0000-0000-0000-000000000000}"/>
  <bookViews>
    <workbookView xWindow="-108" yWindow="-108" windowWidth="23256" windowHeight="12456" tabRatio="761" xr2:uid="{00000000-000D-0000-FFFF-FFFF00000000}"/>
  </bookViews>
  <sheets>
    <sheet name="Shelter-Encl-NMN (Phổ thông)" sheetId="21" r:id="rId1"/>
  </sheets>
  <externalReferences>
    <externalReference r:id="rId2"/>
  </externalReferences>
  <definedNames>
    <definedName name="MmExcelLinker_337687AB_9B92_4ACA_8486_1E1936A2F2DC" localSheetId="0">Logo [1]Ngang!$A$1:$IV$5</definedName>
    <definedName name="MmExcelLinker_337687AB_9B92_4ACA_8486_1E1936A2F2DC">Logo [1]Ngang!$A$1:$IV$5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0" i="21" l="1"/>
  <c r="H229" i="21"/>
  <c r="H228" i="21"/>
  <c r="G227" i="21"/>
  <c r="H207" i="21"/>
  <c r="H227" i="21" l="1"/>
  <c r="H58" i="21" l="1"/>
  <c r="H57" i="21"/>
  <c r="H56" i="21"/>
  <c r="H55" i="21"/>
  <c r="H36" i="21"/>
  <c r="H256" i="21" l="1"/>
  <c r="G257" i="21" l="1"/>
  <c r="H263" i="21"/>
  <c r="H262" i="21"/>
  <c r="G261" i="21"/>
  <c r="H267" i="21"/>
  <c r="H264" i="21" l="1"/>
  <c r="H261" i="21"/>
  <c r="H266" i="21"/>
  <c r="H275" i="21"/>
  <c r="H257" i="21" l="1"/>
  <c r="H204" i="21" l="1"/>
  <c r="H205" i="21" s="1"/>
  <c r="H200" i="21"/>
  <c r="H199" i="21"/>
  <c r="H176" i="21"/>
  <c r="H175" i="21"/>
  <c r="H128" i="21"/>
  <c r="H127" i="21"/>
  <c r="H104" i="21"/>
  <c r="H103" i="21"/>
  <c r="H152" i="21"/>
  <c r="H151" i="21"/>
  <c r="H80" i="21"/>
  <c r="H202" i="21" l="1"/>
  <c r="H201" i="21"/>
  <c r="H180" i="21"/>
  <c r="H130" i="21"/>
  <c r="H129" i="21"/>
  <c r="H108" i="21"/>
  <c r="H82" i="21"/>
  <c r="H81" i="21"/>
  <c r="H60" i="21"/>
  <c r="H79" i="21" l="1"/>
  <c r="H273" i="21"/>
  <c r="H272" i="21"/>
  <c r="H271" i="21"/>
  <c r="H269" i="21" l="1"/>
  <c r="H252" i="21" l="1"/>
  <c r="H274" i="21"/>
  <c r="H270" i="21"/>
  <c r="H268" i="21"/>
  <c r="H265" i="21"/>
  <c r="H260" i="21"/>
  <c r="H259" i="21"/>
  <c r="H258" i="21"/>
  <c r="H255" i="21"/>
  <c r="H254" i="21"/>
  <c r="H253" i="21"/>
  <c r="H251" i="21"/>
  <c r="H250" i="21"/>
  <c r="H249" i="21"/>
  <c r="H247" i="21"/>
  <c r="H246" i="21"/>
  <c r="H232" i="21"/>
  <c r="H154" i="21"/>
  <c r="H153" i="21"/>
  <c r="H132" i="21"/>
  <c r="H178" i="21"/>
  <c r="H177" i="21"/>
  <c r="H156" i="21"/>
  <c r="H106" i="21"/>
  <c r="H105" i="21"/>
  <c r="H84" i="21"/>
  <c r="H34" i="21"/>
  <c r="H33" i="21"/>
  <c r="H32" i="21"/>
  <c r="H31" i="21"/>
  <c r="H14" i="2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<sst xmlns="http://schemas.openxmlformats.org/spreadsheetml/2006/main" count="806" uniqueCount="282">
  <si>
    <t>NƠI GỬI</t>
  </si>
  <si>
    <t xml:space="preserve">Điều kiện thương mại : </t>
  </si>
  <si>
    <t>Xin trân trọng cảm ơn và mong có sự hợp tác..!</t>
  </si>
  <si>
    <t>Thời gian giao hàng : Trong vòng 07 ngày kể từ ngày bên bán nhận được tiền đặt cọc</t>
  </si>
  <si>
    <t>3C Electric.VN</t>
  </si>
  <si>
    <t>TÊN GỌI/ MÃ SẢN PHẨM</t>
  </si>
  <si>
    <t>THÔNG SỐ KỸ THUẬT CƠ BẢN</t>
  </si>
  <si>
    <t>bộ</t>
  </si>
  <si>
    <t>Kích thước bao ngoài (HxWxD)</t>
  </si>
  <si>
    <t>Kích thước hữu dụng (HxWxD)mm</t>
  </si>
  <si>
    <t>hộp</t>
  </si>
  <si>
    <t xml:space="preserve">Tấm trải sàn </t>
  </si>
  <si>
    <t>m2</t>
  </si>
  <si>
    <t xml:space="preserve">Các phụ kiện </t>
  </si>
  <si>
    <t>Quạt thông gió 3C-F2/140</t>
  </si>
  <si>
    <t>Lắp đặt hoàn thiện tại công trường</t>
  </si>
  <si>
    <t xml:space="preserve">Vận chuyển </t>
  </si>
  <si>
    <t xml:space="preserve">Tấm vách </t>
  </si>
  <si>
    <t>Cao su non 3M</t>
  </si>
  <si>
    <t>Tấm đáy</t>
  </si>
  <si>
    <t xml:space="preserve">Cột góc </t>
  </si>
  <si>
    <t>HÃNG SX/  BẢO HÀNH/ Ghi chú</t>
  </si>
  <si>
    <t>ĐV/ chi tiết</t>
  </si>
  <si>
    <t>Cái</t>
  </si>
  <si>
    <t>Khung bao đáy/khung đáy/ Bích đáy</t>
  </si>
  <si>
    <t>3M/USA</t>
  </si>
  <si>
    <t>cuộn</t>
  </si>
  <si>
    <t>KT tâm móng (tâm bích đáy)</t>
  </si>
  <si>
    <t>Thời gian bảo hành : Cột bên phải</t>
  </si>
  <si>
    <t>Chỉ tiêu chống thấm, cách ẩm</t>
  </si>
  <si>
    <t>Chỉ tiêu an toàn</t>
  </si>
  <si>
    <t xml:space="preserve">Chống tháo 100% từ bên ngoài </t>
  </si>
  <si>
    <t>Diện tích/ Diện tích hữu dụng/thể tích</t>
  </si>
  <si>
    <t xml:space="preserve">Khóa số Outdoor </t>
  </si>
  <si>
    <t>VN</t>
  </si>
  <si>
    <t>3CElectric.VN</t>
  </si>
  <si>
    <t>Mái phụ shelter</t>
  </si>
  <si>
    <t xml:space="preserve"> Hộp đựng tài liệu,  Ốp chân vách trong, Bulong, đai ốc. Hướng dẫn lắp đặt sử dụng </t>
  </si>
  <si>
    <t>Tải trọng sàn, tải trọng mái</t>
  </si>
  <si>
    <t>Kích thước bao ngoài HxWxD</t>
  </si>
  <si>
    <t>Kích thước hữu dụng : HxWxD</t>
  </si>
  <si>
    <t>Tính an toàn</t>
  </si>
  <si>
    <t>100%  chống tháo từ bên ngoài</t>
  </si>
  <si>
    <t>Độ dốc mái; độ kin khít</t>
  </si>
  <si>
    <t xml:space="preserve">Cửa mở mặt trước và mặt sau </t>
  </si>
  <si>
    <t>Đáy chứa máy nổ</t>
  </si>
  <si>
    <t>Đáy rỗng, máy gá trên sàn bê tông</t>
  </si>
  <si>
    <t>Kích thước sản bê tông bên trong</t>
  </si>
  <si>
    <t>Hệ thống khung bao</t>
  </si>
  <si>
    <t>Chi tiết kỹ thuật</t>
  </si>
  <si>
    <t>Xem bản thuyết minh chi tiết kỹ thuật</t>
  </si>
  <si>
    <t>Bộ</t>
  </si>
  <si>
    <t>Khả năng cách nhiệt</t>
  </si>
  <si>
    <t xml:space="preserve">Vân chuyển </t>
  </si>
  <si>
    <t xml:space="preserve">Lắp đặt </t>
  </si>
  <si>
    <t>Nóc, bốn cánh thiết kế 3 lớp Tole-PU-Tole</t>
  </si>
  <si>
    <t>Hệ thống Rack bên trong</t>
  </si>
  <si>
    <t>Hiệu lực báo giá: ………………….</t>
  </si>
  <si>
    <t>QUÝ KHÁCH HÀNG</t>
  </si>
  <si>
    <t>Chúng tôi trân trọng gửi đến Quý khách hàng bảng giá các sản phẩm do chúng tôi sản xuất, cùng dịch vụ cũng như phụ kiện chúng tôi cung cấp</t>
  </si>
  <si>
    <t>Vận chuyển (có thể lắp sẵn và cẩu đến vị trí lắp đặt)</t>
  </si>
  <si>
    <t>Cửa sổ luồn cáp</t>
  </si>
  <si>
    <t>PCCC/CA VietNam</t>
  </si>
  <si>
    <t>Bảng đồng tiếp địa</t>
  </si>
  <si>
    <t>c</t>
  </si>
  <si>
    <t>SL.chi tiết/Bô</t>
  </si>
  <si>
    <t>SL.Bộ</t>
  </si>
  <si>
    <t>Địa điểm giao hàng : Lãnh thổ VietNam/Đất liền / xe tải 1 tấn đến được</t>
  </si>
  <si>
    <t>Hệ thống tấm nóc</t>
  </si>
  <si>
    <t xml:space="preserve">Thiết bị PCCC </t>
  </si>
  <si>
    <t xml:space="preserve"> Bình CO2MT5 (2x Bình 05Kg)/ giá đỡ / tiêu lệnh</t>
  </si>
  <si>
    <t>SIX holes (6) Feeder Cable Wall Entry Structure</t>
  </si>
  <si>
    <t>Tấm sàn</t>
  </si>
  <si>
    <t>Thanh gá dọc điều hòa</t>
  </si>
  <si>
    <t xml:space="preserve">Chớp thoáng 2 bên hông </t>
  </si>
  <si>
    <t>01 Hộp quạt lắp 02 quạt DC48V-140 tổng công suất một hộp 960m3/h, chống côn trùng, hắt nước + hộp chứa 02 chớp lật độc lập, lắp bên trong chống thất thoát Lạnh khi không hoạt động</t>
  </si>
  <si>
    <t xml:space="preserve">Địa chỉ: </t>
  </si>
  <si>
    <t>Tel/Fax:</t>
  </si>
  <si>
    <t xml:space="preserve">Người nhận: </t>
  </si>
  <si>
    <t xml:space="preserve">Người gửi: </t>
  </si>
  <si>
    <t xml:space="preserve">Mobile: </t>
  </si>
  <si>
    <t>STT</t>
  </si>
  <si>
    <t>Điều kiện thanh toán : 40% đặt cọc đảm bảo hợp đồng có hiệu lực, 60% trong vòng 30 ngày và có bảo lãnh thanh toán.</t>
  </si>
  <si>
    <t>Sàn 1200Kg/m2 , Mái 170Kg/m2</t>
  </si>
  <si>
    <t>ĐƠN GIÁ (Bao gồm VAT)</t>
  </si>
  <si>
    <t>THÀNH TIỀN/ Bộ (Bao gồm VAT)</t>
  </si>
  <si>
    <t>Tổng cộng</t>
  </si>
  <si>
    <t>Cộng</t>
  </si>
  <si>
    <t>Độ dày tấm nóc</t>
  </si>
  <si>
    <t xml:space="preserve">Khung cửa </t>
  </si>
  <si>
    <t>Hệ thống Rack 42U-19" tải trong 800Kg/có thêm 5 cặp V đỡ thiết bị và 01 thanh quản lý cáp dục 42U</t>
  </si>
  <si>
    <t>Kích thước hữu dụng</t>
  </si>
  <si>
    <t>Kích thước tâm móng</t>
  </si>
  <si>
    <t>(02 năm miễn phí)</t>
  </si>
  <si>
    <t>3CElectric.VN/05 YRS</t>
  </si>
  <si>
    <t>Vietnam</t>
  </si>
  <si>
    <t>SanyoDenki/ 01 Năm</t>
  </si>
  <si>
    <t>1600 x 2240x1040 ( ± 1% )</t>
  </si>
  <si>
    <t xml:space="preserve">50-100 x 2200 x 1000 </t>
  </si>
  <si>
    <t>Sàn 1300Kg/m2 , Mái 200Kg/m2</t>
  </si>
  <si>
    <t>2200x1000x1000(+_1%)</t>
  </si>
  <si>
    <t>1900x900x900 (+_1%)</t>
  </si>
  <si>
    <t>1.0 m2/0.81m2/1.53m3</t>
  </si>
  <si>
    <t>Khóa oudoor tạo lực ép</t>
  </si>
  <si>
    <t>Cánh cửa (Bộ 2 cánh)</t>
  </si>
  <si>
    <t>Tấm đáy 03lớp, Tole trên  ZAM1.2-PU50-MM, có thêm lớp tăng cứng Z bên trong tấm sàn và hàn giáp mặt trên nhằm đạt độ cứng cao cho cả tấm sàn cũng như cục bộ.</t>
  </si>
  <si>
    <t>Kiểu CO4,C05 Viettel</t>
  </si>
  <si>
    <t>Tên gọi/ Mã sản phẩm</t>
  </si>
  <si>
    <t>PHỤ KIỆN CƠ BẢN TÙY CHỌN/ 01 SHELTER THIẾT KẾ ĐIỂN HÌNH</t>
  </si>
  <si>
    <t xml:space="preserve">Tel/Fax: </t>
  </si>
  <si>
    <t>2170 x 2830</t>
  </si>
  <si>
    <t>Khóa số-4 số loại Outdoor</t>
  </si>
  <si>
    <t>(MM=Tole mạ màu)</t>
  </si>
  <si>
    <t>Sàn 1200Kg/m2 , Mái 150Kg/m2</t>
  </si>
  <si>
    <r>
      <t xml:space="preserve">1790x2340x1140  ( </t>
    </r>
    <r>
      <rPr>
        <sz val="10"/>
        <rFont val="Calibri"/>
        <family val="2"/>
      </rPr>
      <t>± 1% )</t>
    </r>
  </si>
  <si>
    <r>
      <t>2700 x 2290 x 2950 (</t>
    </r>
    <r>
      <rPr>
        <sz val="10"/>
        <rFont val="Calibri"/>
        <family val="2"/>
      </rPr>
      <t>±</t>
    </r>
    <r>
      <rPr>
        <sz val="10"/>
        <rFont val="Times New Roman"/>
        <family val="1"/>
      </rPr>
      <t>1%)</t>
    </r>
  </si>
  <si>
    <t>6.76m2/6.15m2/15 m3</t>
  </si>
  <si>
    <t>Khung cửa/cánh cửa</t>
  </si>
  <si>
    <t>Kháo Oudoor chống cắt</t>
  </si>
  <si>
    <t>Hộp lấy gió vào (ra)</t>
  </si>
  <si>
    <t>3.6m²/3.3m²/8.0m³</t>
  </si>
  <si>
    <r>
      <t>2600 x 2290 x 2950 (</t>
    </r>
    <r>
      <rPr>
        <sz val="10"/>
        <rFont val="Calibri"/>
        <family val="2"/>
      </rPr>
      <t>±</t>
    </r>
    <r>
      <rPr>
        <sz val="10"/>
        <rFont val="Times New Roman"/>
        <family val="1"/>
      </rPr>
      <t>1%)</t>
    </r>
  </si>
  <si>
    <r>
      <t>2430 x 2170 x 2830 (</t>
    </r>
    <r>
      <rPr>
        <sz val="10"/>
        <rFont val="Calibri"/>
        <family val="2"/>
      </rPr>
      <t>±</t>
    </r>
    <r>
      <rPr>
        <sz val="10"/>
        <rFont val="Times New Roman"/>
        <family val="1"/>
      </rPr>
      <t>1%)</t>
    </r>
  </si>
  <si>
    <t>Chỉ tiêu thiết kế cơ bản</t>
  </si>
  <si>
    <t>Cụm khóa cách tay đòn tạo lực ép</t>
  </si>
  <si>
    <t>Mạ nhúng nóng/VN</t>
  </si>
  <si>
    <t xml:space="preserve"> Đạt tiêu chuẩn IP55/ độ dốc mái 5%                                             </t>
  </si>
  <si>
    <t xml:space="preserve"> Đạt tiêu chuẩn IP55/ có độ dốc mái                           </t>
  </si>
  <si>
    <r>
      <rPr>
        <b/>
        <sz val="10"/>
        <rFont val="Times New Roman"/>
        <family val="1"/>
      </rPr>
      <t>Cách nhiệt trên 95% (ở môi trường 0-70 độ C)</t>
    </r>
    <r>
      <rPr>
        <sz val="10"/>
        <rFont val="Times New Roman"/>
        <family val="1"/>
      </rPr>
      <t xml:space="preserve"> / Trọng tâm thiết kế là lớp thép bên ngoài shelter và bên trong shelter không tiếp xúc trực tiếp với nhau mà chỉ liên kết gián tiếp qua lớp PU dày 50mm để đạt được cách nhiệt, cách âm cao nhất, kết cấu sau lắp hình hộp rất cứng vững sau lắp đặt, kín khít các tấm panel cho khả năng chống cháy rất cao, từng chi tiết tấm nhẹ dưới 40kg/chi tiết đảm bảo lắp đặt ở địa hình phức tạp thi công thủ công, lắp điều hòa dân dụng hoặc điều hòa chính xác chuyên dụng đều đạt yêu cầu                              </t>
    </r>
  </si>
  <si>
    <t>Các tấm vách bao có cấu tạo 3 lớp, lớp trong và lớp ngoài bằng tole ZAM, hoặc tole mạ chuyên dụng cho outdoor, lớp PU ở giữa có độ dày 50mm tỷ trọng 45kg/m3, các vách bao có tăng cứng đầu tấm bên trong , bề mặt tấm được sơn phủ loại sơn Outdoor màu ghi sáng</t>
  </si>
  <si>
    <t>Tấm đáy có cấu tạo 3 lớp,lớp trong và lớp ngoài bằng tole ZAM, hoặc tole mạ chuyên dụng cho outdoor, lớp PU ở giữa có độ dày 50mm tỷ trọng 45kg/m3, trong tấm đáy đúc liên 2 thanh tăng cứng C có khả năng chịu tải lớn bên trong, tấm đáy có hộc chứa hộp lấy khí vào, có lỗ đi cáp và ốc siết cáp chuyên dụng, bề mặt tấm được sơn phủ loại sơn Outdoor màu ghi sáng</t>
  </si>
  <si>
    <t>Làm bằng tole ZAM dày 1.2mm được dập định hình lồi lên trên 12mm tránh đọng nước, lỗ thoát khí phía mặt trước, tấm trần bên trong tương đương tấm vách, trong tấm nóc có chứa hệ thông thoát khí, học chứa hộp quạt (cắt chờ lắp quạt)</t>
  </si>
  <si>
    <t>Khung cửa trước thiết kế Outdoor, làm bằng toel ZAM hoặc mạ outdoor chuyên dụng, có Zoang chống thấm nước, sơn phủ bằng loại sơn outdoor chuyên dụng</t>
  </si>
  <si>
    <t>Các tấm vách bao có cấu tạo 3 lớp, lớp trong và lớp ngoài bằng tole ZAM, hoặc tole mạ chuyên dụng cho outdoor, lớp PU ở giữa có độ dày 60mm tỷ trọng 45kg/m3, các vách bao có tăng cứng đầu tấm bên trong , bề mặt tấm được sơn phủ loại sơn Outdoor màu ghi sáng</t>
  </si>
  <si>
    <t>Các cột góc có cấu tạo 3 lớp, hình chữ V, lớp trong và lớp ngoài bằng tole ZAM, hoặc tole mạ chuyên dụng cho outdoor, lớp PU ở giữa có độ dày 60mm tỷ trọng 45kg/m3, bề mặt được sơn phủ loại sơn Outdoor màu ghi sáng</t>
  </si>
  <si>
    <t>Các cột góc có cấu tạo 3 lớp, hình chữ V, lớp trong và lớp ngoài bằng tole ZAM, hoặc tole mạ chuyên dụng cho outdoor, lớp PU ở giữa có độ dày 50mm tỷ trọng 45kg/m3, bề mặt được sơn phủ loại sơn Outdoor màu ghi sáng</t>
  </si>
  <si>
    <t xml:space="preserve">Trụ sở chính: </t>
  </si>
  <si>
    <t xml:space="preserve">Địa chỉ đăng ký : </t>
  </si>
  <si>
    <t>(No....)</t>
  </si>
  <si>
    <t>Vải PVC chuyên dụng (Kích thước sàn SH, dày 1.5/1.2)</t>
  </si>
  <si>
    <t>Bộ thang cáp trong</t>
  </si>
  <si>
    <t>Bộ gá tủ điện 19"</t>
  </si>
  <si>
    <t>3C-Cu100-M8PK ((100x300x5 mạ thiếc, sứ Base, gối đỡ)</t>
  </si>
  <si>
    <t>Thuế VAT 8%</t>
  </si>
  <si>
    <t>CÔNG TY ĐIỆN - ĐIỆN TỬ 3C (3CElectric)</t>
  </si>
  <si>
    <t xml:space="preserve"> Silicone 300gram loại chống tia tử ngoại</t>
  </si>
  <si>
    <t>Hộp</t>
  </si>
  <si>
    <t>SanyoDenki/ 02 Năm</t>
  </si>
  <si>
    <t>3CElectric VN</t>
  </si>
  <si>
    <t>Silcone Outdoor</t>
  </si>
  <si>
    <t>Cửa theo chiều ngắn</t>
  </si>
  <si>
    <r>
      <t xml:space="preserve">Các tấm vách bao có cấu tạo 3 lớp, lớp trong và lớp ngoài bằng tole ZAM, hoặc tole mạ chuyên dụng cho outdoor, lớp PU ở giữa có độ dày </t>
    </r>
    <r>
      <rPr>
        <b/>
        <sz val="10"/>
        <rFont val="Times New Roman"/>
        <family val="1"/>
      </rPr>
      <t>60mm</t>
    </r>
    <r>
      <rPr>
        <sz val="10"/>
        <rFont val="Times New Roman"/>
        <family val="1"/>
      </rPr>
      <t xml:space="preserve"> tỷ trọng 45kg/m3, các vách bao có tăng cứng đầu tấm bên trong , bề mặt tấm được sơn phủ loại sơn Outdoor màu ghi sáng</t>
    </r>
  </si>
  <si>
    <t>Hệ nóc liên kết tấm, độ dốc về 2 phía 3%, độ dày tấm mái 60mm, tỷ trọng PU 50Kg/m3 cấu trúc 3 lớp, khung bao nóc làm băng tole ZAM sơn phủ lớp sơn Outdoor. Mặt trên và dưới tấm nóc là mạ màu tương tự như tấm vách.</t>
  </si>
  <si>
    <t>Silicone Outdoor</t>
  </si>
  <si>
    <t>Silicone outdoor có khả năng chống tia tử ngoại chít kín mối liên kết nóc và giữa các tấm</t>
  </si>
  <si>
    <t>Cao su non 3M (cuôn 3000x60x3)/ chuyên dùng cho mối ghép giữa các tấm nóc</t>
  </si>
  <si>
    <t>VietNam</t>
  </si>
  <si>
    <t>Bulong liên kết shelter với móng</t>
  </si>
  <si>
    <t>Bulong, cùm gá vào dầm nổi</t>
  </si>
  <si>
    <t>(Các Bulong liên kết theoo thiết kế, hộp đựng tài liệu, mái chống hắt)</t>
  </si>
  <si>
    <t>Silicone outdoor loại 300gr có khả năng chống tia tử ngoại chít kín mối liên kết nóc và giữa các tấm</t>
  </si>
  <si>
    <t>Hệ thống mái phụ lợp tole mạ mầu 09 sóng 0.45mm (mầu ghi sang, đỏ nâu, xanh), đủ sà gồ, chặn mái, ốp mái xung quanh, giá đỡ, độ dốc 5%</t>
  </si>
  <si>
    <t>Bộ thang cáp trong TU50x400-S1.5 lắp hình chữ H trong shelter 3C-SH2700W2290D2960T60S (C05T60S); loại C05T50S</t>
  </si>
  <si>
    <t>Bộ thang cáp trong TU50x400-S1.5 lắp hình chữ H trong shelter            3C-SH2600W2290D1535T50S (C04T50S)</t>
  </si>
  <si>
    <t>Cầu thang CT1400x720</t>
  </si>
  <si>
    <t>Cầu thang CT1000x720</t>
  </si>
  <si>
    <r>
      <t xml:space="preserve">Các cột góc có cấu tạo 3 lớp, hình chữ V, lớp trong và lớp ngoài bằng tole ZAM, hoặc tole mạ chuyên dụng cho outdoor, lớp PU ở giữa có độ dày </t>
    </r>
    <r>
      <rPr>
        <b/>
        <sz val="10"/>
        <rFont val="Times New Roman"/>
        <family val="1"/>
      </rPr>
      <t>50mm</t>
    </r>
    <r>
      <rPr>
        <sz val="10"/>
        <rFont val="Times New Roman"/>
        <family val="1"/>
      </rPr>
      <t xml:space="preserve"> tỷ trọng 45kg/m3, bề mặt được sơn phủ loại sơn Outdoor màu ghi sáng</t>
    </r>
  </si>
  <si>
    <r>
      <t xml:space="preserve">Các tấm vách bao có cấu tạo 3 lớp, lớp trong và lớp ngoài bằng tole ZAM, hoặc tole mạ chuyên dụng cho outdoor, lớp PU ở giữa có độ dày </t>
    </r>
    <r>
      <rPr>
        <b/>
        <sz val="10"/>
        <rFont val="Times New Roman"/>
        <family val="1"/>
      </rPr>
      <t>50mm</t>
    </r>
    <r>
      <rPr>
        <sz val="10"/>
        <rFont val="Times New Roman"/>
        <family val="1"/>
      </rPr>
      <t xml:space="preserve"> tỷ trọng 45kg/m3, các vách bao có tăng cứng đầu tấm bên trong , bề mặt tấm được sơn phủ loại sơn Outdoor màu ghi sáng</t>
    </r>
  </si>
  <si>
    <t>16  Bulong nở sắt M12x80</t>
  </si>
  <si>
    <t xml:space="preserve">Khóa Outdoor chống cắt </t>
  </si>
  <si>
    <t>ROXTEC/03 Yrs</t>
  </si>
  <si>
    <t>Cửa sổ cáp nhập trạm</t>
  </si>
  <si>
    <t xml:space="preserve"> FEEDER loại 3 lỗ cáp 1/2" đến 7/8"; Một cửa sổ 4 FEEDER</t>
  </si>
  <si>
    <t>China&amp;VN / 01 Yr</t>
  </si>
  <si>
    <t>Hà Nội, ngày...... tháng ........ năm 2026</t>
  </si>
  <si>
    <t>2370x2190x1520( ±1%)</t>
  </si>
  <si>
    <t>2170 x 1500</t>
  </si>
  <si>
    <r>
      <t xml:space="preserve">2600x2290x1620 ( </t>
    </r>
    <r>
      <rPr>
        <b/>
        <sz val="10"/>
        <rFont val="Calibri"/>
        <family val="2"/>
      </rPr>
      <t>±</t>
    </r>
    <r>
      <rPr>
        <b/>
        <sz val="10"/>
        <rFont val="Times New Roman"/>
        <family val="1"/>
      </rPr>
      <t>1%)</t>
    </r>
  </si>
  <si>
    <t>3C-SH2600W1620D2290-T50S (C04T50S)</t>
  </si>
  <si>
    <t>1500 x 2170</t>
  </si>
  <si>
    <t>3C-SH2600W2290D1620-T50S (C04T50S)</t>
  </si>
  <si>
    <t>3C-SH2600W2950D2290-T50S (C05T50S)</t>
  </si>
  <si>
    <r>
      <t>2600 x 2950 x 2290 (</t>
    </r>
    <r>
      <rPr>
        <sz val="10"/>
        <rFont val="Calibri"/>
        <family val="2"/>
      </rPr>
      <t>±</t>
    </r>
    <r>
      <rPr>
        <sz val="10"/>
        <rFont val="Times New Roman"/>
        <family val="1"/>
      </rPr>
      <t>1%)</t>
    </r>
  </si>
  <si>
    <t>2370 x 2850 x 2190 ( ±1%)</t>
  </si>
  <si>
    <t xml:space="preserve">2830 x 2170 </t>
  </si>
  <si>
    <t>3C-SH2600W2290D2950-T50S (C05T50S)</t>
  </si>
  <si>
    <t>3C-SH2700W2290D2950-T60S (C05T60S)</t>
  </si>
  <si>
    <t>3C-SH2700W2950D2290-T60S (C05T60S)</t>
  </si>
  <si>
    <t>2700 x 2950 x 2290 (±1%)</t>
  </si>
  <si>
    <r>
      <t>2430 x 2830 x 2170 (</t>
    </r>
    <r>
      <rPr>
        <b/>
        <sz val="10"/>
        <rFont val="Calibri"/>
        <family val="2"/>
      </rPr>
      <t>±</t>
    </r>
    <r>
      <rPr>
        <b/>
        <sz val="10"/>
        <rFont val="Times New Roman"/>
        <family val="1"/>
      </rPr>
      <t>1%)</t>
    </r>
  </si>
  <si>
    <t>2370 x 1520 x 2190( ±1%)</t>
  </si>
  <si>
    <r>
      <t xml:space="preserve">2600 x 1620 x 2290 ( </t>
    </r>
    <r>
      <rPr>
        <sz val="10"/>
        <rFont val="Calibri"/>
        <family val="2"/>
      </rPr>
      <t>±</t>
    </r>
    <r>
      <rPr>
        <sz val="10"/>
        <rFont val="Times New Roman"/>
        <family val="1"/>
      </rPr>
      <t>1%)</t>
    </r>
  </si>
  <si>
    <t>3C-EB2200WD1000-T50S</t>
  </si>
  <si>
    <t>3C-EB2200WD1000-T50S/ Tại các thành phố, thị xã, thị trấn, miền đồng bằng (Miền núi, hải đảo tính riêng)</t>
  </si>
  <si>
    <t xml:space="preserve"> 3C-SH2600W2290D1620-T50S (C04T50S)/ Tại các thành phố, thị xã, thị trấn, các miền đồng bằng (Miền núi, hải đảo tính riêng)</t>
  </si>
  <si>
    <t>3C-SH2600W2290D1620-T50S (C04T50S)/ Tại các thành phố, thị xã, thị trấn, các miền đồng bằng (Miền núi, hải đảo tính riêng)</t>
  </si>
  <si>
    <t>3C-SH2600W1620D2290-T50S (C04T50S)/ Tại các thành phố, thị xã, thị trấn, các miền đồng bằng (Miền núi, hải đảo tính riêng)</t>
  </si>
  <si>
    <t>3C-SH2600W1620D2290-T50S  (C04T50S)/ Tại các thành phố, thị xã, thị trấn, các miền đồng bằng (Miền núi, hải đảo tính riêng)</t>
  </si>
  <si>
    <t>3C-SH2600W2950D2290-T50S  (C05T50S)/ Tại các thành phố, thị xã, thị trấn, các miền đồng bằng (Miền núi, hải đảo tính riêng)</t>
  </si>
  <si>
    <t>3C-SH2600W2290D2950-T50S / Tại các thành phố, thị xã, thị trấn, các miền đồng bằng (Miền núi, hải đảo tính riêng)</t>
  </si>
  <si>
    <t>3C-SH2700W2950D2290-T60S/ Tại các thành phố, thị xã, thị trấn, các miền đồng bằng (Miền núi, hải đảo tính riêng)</t>
  </si>
  <si>
    <t>3C-SH2700W2290D2950-T60S/ Tại các thành phố, thị xã, thị trấn, các miền đồng bằng (Miền núi, hải đảo tính riêng)</t>
  </si>
  <si>
    <t>2370 x 2190 x 2850 ( ±1%)</t>
  </si>
  <si>
    <t>Giá đỡ điều hòa theo trục đứng C60x50x2.0, L= Chiều cáo shelter, thiết kế tùy chỉnh độ cao lồng điều hòa, làm bằng Tole ZAM 2.0</t>
  </si>
  <si>
    <t>08 thanh V4-L300 sơn phủ chống gỉ, 16 bulong M14x300 (mạ điện)</t>
  </si>
  <si>
    <t>1400x720, 04 bậc kết cấu hàn liền, hoặc tháo rời làm bằng tole ZAM dày 2.0, hàn Lazer có sơn phủ mối hàn bằng sơn kẽm lạnh ( Mã sơn Zinc Guard 300)</t>
  </si>
  <si>
    <t>1000x720, 04 bậc kết cấu hàn liền, hoặc tháo rời làm bằng tole ZAM dày 2.0, hàn Lazer có sơn phủ mối hàn bằng sơn kẽm lạnh ( Mã sơn Zinc Guard 300)</t>
  </si>
  <si>
    <t xml:space="preserve">Khóa kiểu Clemon có ba điểm chốt loại outdoor, có móc khóa phụ an toàn </t>
  </si>
  <si>
    <t>Cụm khóa tạo lực ép</t>
  </si>
  <si>
    <t>Lồng điều hòa,con sơn đỡ  hàn liền (không có bộ thanh gá dọc)</t>
  </si>
  <si>
    <t>Hệ nóc liên kết tấm, độ dốc về 2 phía 3%, độ dày tấm mái 50mm, tỷ trọng PU 50Kg/m3 cấu trúc 3 lớp, khung bao nóc làm băng tole ZAM sơn phủ lớp sơn Outdoor. Mặt trên và dưới tấm nóc là mạ màu tương tự như tấm vách.</t>
  </si>
  <si>
    <t>01 Hộp quạt lắp 02 quạt DC48V-140 tổng công suất một hộp 760m3/h, chống côn trùng, hắt nước + hộp chứa 02 chớp lật độc lập, lắp bên trong chống thất thoát Lạnh khi không hoạt động, kích thước mặt cắt ống dẫn 250x350mm (Hộp quạt làm bằng tole ZAM, sơn phủ màu cùng với màu tấm vách)</t>
  </si>
  <si>
    <t xml:space="preserve">Bulong liên kết shelter với móng </t>
  </si>
  <si>
    <t>Ubolt vuông M16-U230x250 (kích thước trong lòng U, phần REN 50mm) mạ kẽm, kèm 4 đai ốc</t>
  </si>
  <si>
    <t>Bộ gá tủ điện dang rack 19" chiều cao bằng chiều cao hữu dụng của Shelter, lắp ở vị trí thích hợp gá tủ điện...(gồm 2 thanh tiêu chuẩn lắp cách vách trong 50mm, gá vào vách và sàn shelter)</t>
  </si>
  <si>
    <t>Chân tăng Bích trên 300x300x8.0, Bích dưới 300x300x6.0 chiêu cao chân 450mm, bằng thép định hình, tất cả sơn phủ sơn Outdoor, Lỗ bắt bulong trên chân tăng được cắt lỗ oval thuận tiện cho lắp đặt.</t>
  </si>
  <si>
    <t>Bulong cùm móng</t>
  </si>
  <si>
    <t>U bolt mạ điện D16x250x250 (đầu ren 50), gồm 4 đai ốc, 2 long đen</t>
  </si>
  <si>
    <t>Bộ cùm móng</t>
  </si>
  <si>
    <t>01 thanh V4x250 + 2 Buong M14x250 +4 đai ốc +2 Long đen</t>
  </si>
  <si>
    <t xml:space="preserve">Chăn tăng liền mặt bích </t>
  </si>
  <si>
    <t>Chăn tăng liền mặt bích (Kiểu Viettel) cao 120</t>
  </si>
  <si>
    <t>Chăn tăng liền mặt bích (Kiểu Viettel) cao 450</t>
  </si>
  <si>
    <t>cái</t>
  </si>
  <si>
    <t>Chăn tăng liền mặt bích (Kiểu Viettel) cao 120, sơn chống gỉ</t>
  </si>
  <si>
    <t>Chăn tăng liền mặt bích (Kiểu Viettel) cao 450, sơn chống gỉ</t>
  </si>
  <si>
    <t>Chân tăng cao 120mm, mặt bích kích thước 300x300x8.0mm, lỗ bắt bulong hình Oval, mạ kẽm nhúng nóng (lắp trên nóc nhà)</t>
  </si>
  <si>
    <t>Chân tăng cao 120mm, mặt bích kích thước 300x300x8.0mm, lỗ bắt bulong hình Oval, Sơn chống gỉ (lắp trên nóc nhà)</t>
  </si>
  <si>
    <t>Chân tăng cao 450mm, mặt bích kích thước 300x300x8.0mm, lỗ bắt bulong hình Oval, sơn chống rỉ (Lắp trạm mặt đất)</t>
  </si>
  <si>
    <t>Chân tăng cao 450mm, mặt bích kích thước 300x300x8.0mm, lỗ bắt bulong hình Oval được mạ kẽm nhúng nóng (lắp trạm mặt đất)</t>
  </si>
  <si>
    <t>Bộ con sơ đỡ điều hòa</t>
  </si>
  <si>
    <t xml:space="preserve">2 Con sơn và 2 thanh gá phụ làm bằng tole ZAM. Có thể tùy chỉnh độ cao, lắp điều hòa từ 9000-18000btu </t>
  </si>
  <si>
    <t>Cửa mở 2 cánh trước, 2 cánh sau cấu tạo 3 lớp  MM0.5-PU50-MM0.5/ Tấm cánh dầy 50mm làm bằng tole mạ màu (ZAM sơn phủ Outdoor)</t>
  </si>
  <si>
    <t xml:space="preserve">Khóa kiểu Clemon có ba điểm chốt, loại outdoor, có móc khóa phụ an toàn </t>
  </si>
  <si>
    <t>Hệ thông khung bằng thép ZAM có độ dày từ 1.5-2.0mm,sơn phủ lớp sơn Outdoor chuyên dụng</t>
  </si>
  <si>
    <t>3C-BG1790W2340D1140T50Z</t>
  </si>
  <si>
    <t>Khung bao sàn C120x90x2.0, thanh giữa sàn C90x50x2.0, làm bằng Tole ZAM, hàn Lazer và sơn kẽm lạnh lên mối hàn, 04 Bích 300x300x6.0 hàn liền V ốp góc và gối đỡ H70 và được mạ kẽm nhúng nóng</t>
  </si>
  <si>
    <t>3%;  IP42</t>
  </si>
  <si>
    <t>Tấm mái liền, 3 lớp nghiêng về 2 phía, có hèm liên kết bao quanh, lớp tole trên và dưới làm bằng tole mạ màu dày 0.6, hoặc tole ZAM sơn phủ outdoor</t>
  </si>
  <si>
    <t>Khung chớp 1600x1120x50, có lưới chống côn trùng cỡ lớn bên trong, được làm bằng tole ZAM sơn phủ son Outdoor màu ghi sáng</t>
  </si>
  <si>
    <t>3C-BG1790W2340D1140T50Z/ Tại các thành phố, thị xã, thị trấn, các miền đồng bằng (Miền núi, hải đảo tính riêng)</t>
  </si>
  <si>
    <t>Khung cửa 02 liên kết âm, làm bằng tole ZAM hoặc mạ kẽm dày 1.2mm, khung thiết kế theo tiêu chuẩn Outdoor, cánh cửa có zoang chống thấm nước, kích thước hữu dụng của cửa tối thiết 1800x850, cánh cửa cấu tạo 3 lớp như tấm vách.</t>
  </si>
  <si>
    <r>
      <rPr>
        <b/>
        <sz val="10"/>
        <rFont val="Times New Roman"/>
        <family val="1"/>
      </rPr>
      <t>Cách nhiệt trên 95% (ở môi trường 0-70 độ C)</t>
    </r>
    <r>
      <rPr>
        <sz val="10"/>
        <rFont val="Times New Roman"/>
        <family val="1"/>
      </rPr>
      <t xml:space="preserve"> / Trọng tâm thiết kế là lớp thép bên ngoài và bên trong Cabonet  không tiếp xúc trực tiếp với nhau mà chỉ liên kết gián tiếp qua lớp PU dày 50mm để đạt được cách nhiệt, cách âm cao nhất, kết cấu sau lắp hình hộp rất cứng vững sau lắp đặt, kín khít các tấm panel cho khả năng chống cháy rất cao, từng chi tiết tấm nhẹ dưới 45kg/chi tiết đảm bảo lắp đặt ở địa hình phức tạp thi công thủ công, lắp điều hòa dân dụng hoặc điều hòa chính xác chuyên dụng đều đạt yêu cầu                              </t>
    </r>
  </si>
  <si>
    <t>Khung bao đáy định hình C, làm bằng tole ZAM, hoặc mạ kẽm dày 1.5- 2.0mm, hàn liền khối, có thiết kế thuận tiện cho việc cẩu hay vận chuyển gần bằng xe nâng, xe nâng tay, hai bên có lỗ 10 lỗ D47 có Zoang chuyên dụng chờ đi cáp. Tất cả phần kim loại sơn phủ lớp sơn outdoor chuyên dụng.</t>
  </si>
  <si>
    <t xml:space="preserve"> Đạt tiêu chuẩn IP55/ độ rốc mái 5%                                             </t>
  </si>
  <si>
    <t>Sàn 1000Kg/m2 , Mái 150Kg/m2</t>
  </si>
  <si>
    <r>
      <t>2600x2100x1600 (</t>
    </r>
    <r>
      <rPr>
        <b/>
        <sz val="10"/>
        <rFont val="Aptos Narrow"/>
        <family val="2"/>
      </rPr>
      <t>±</t>
    </r>
    <r>
      <rPr>
        <b/>
        <sz val="10"/>
        <rFont val="Times New Roman"/>
        <family val="1"/>
      </rPr>
      <t>1%)</t>
    </r>
  </si>
  <si>
    <t>2380x2000x1500 (±1%)</t>
  </si>
  <si>
    <t>3.36m²/ 3.0m²/ 7.14m³</t>
  </si>
  <si>
    <t>W1940 x D1440</t>
  </si>
  <si>
    <t>3C-SH2600W2100D1600T50S</t>
  </si>
  <si>
    <t>3M/USA, China</t>
  </si>
  <si>
    <t>Hệ thống 2 cánh cửa Trước và sau cơ bản có cấu tạo như tấm vách. Cánh cửa trước có gắn khung chứa cục nóng điều hòa (lắp diều hòa 9000Btu-12000Btu loại treo tường), phần cục lạnh lắp bên trong cánh cửa trước. Có lỗ chờ lắp ổ cắm Outdoor dùng cho máy phát điện</t>
  </si>
  <si>
    <t>3C-SH2600W2100D1600T50S/ Tại các thành phố, thị xã, thị trấn, các miền đồng bằng (Miền núi, hải đảo tính riêng)</t>
  </si>
  <si>
    <r>
      <t xml:space="preserve">3C-SH2600W2100D1600T50S </t>
    </r>
    <r>
      <rPr>
        <sz val="12"/>
        <color rgb="FFFF0000"/>
        <rFont val="Times New Roman"/>
        <family val="1"/>
      </rPr>
      <t>(sản phẩm hay dùng cho VNPT Phía nam)</t>
    </r>
  </si>
  <si>
    <r>
      <rPr>
        <b/>
        <sz val="12"/>
        <rFont val="Times New Roman"/>
        <family val="1"/>
      </rPr>
      <t xml:space="preserve">3C-SH2600W1620D2290-T50S  </t>
    </r>
    <r>
      <rPr>
        <sz val="12"/>
        <rFont val="Times New Roman"/>
        <family val="1"/>
      </rPr>
      <t xml:space="preserve">  </t>
    </r>
    <r>
      <rPr>
        <sz val="12"/>
        <color rgb="FFFF0000"/>
        <rFont val="Times New Roman"/>
        <family val="1"/>
      </rPr>
      <t xml:space="preserve"> (C04T50S-Kiểu Viettel, dùng phổ thông)</t>
    </r>
  </si>
  <si>
    <r>
      <rPr>
        <b/>
        <sz val="12"/>
        <rFont val="Times New Roman"/>
        <family val="1"/>
      </rPr>
      <t xml:space="preserve">3C-SH2600W2290D1620-T50S    </t>
    </r>
    <r>
      <rPr>
        <sz val="12"/>
        <color rgb="FFFF0000"/>
        <rFont val="Times New Roman"/>
        <family val="1"/>
      </rPr>
      <t xml:space="preserve"> (C04T50S, Kiểu Viettel, dùng phổ thông)</t>
    </r>
  </si>
  <si>
    <r>
      <rPr>
        <b/>
        <sz val="11"/>
        <rFont val="Times New Roman"/>
        <family val="1"/>
      </rPr>
      <t>3C-SH2600W2950D2290-T50S</t>
    </r>
    <r>
      <rPr>
        <b/>
        <sz val="11"/>
        <color rgb="FFFF0000"/>
        <rFont val="Times New Roman"/>
        <family val="1"/>
      </rPr>
      <t xml:space="preserve"> (C05T50S,  Kiểu Viettel, dùng phổ thông)</t>
    </r>
  </si>
  <si>
    <r>
      <rPr>
        <b/>
        <sz val="11"/>
        <rFont val="Times New Roman"/>
        <family val="1"/>
      </rPr>
      <t>3C-SH2700W295D2290-T60S</t>
    </r>
    <r>
      <rPr>
        <b/>
        <sz val="11"/>
        <color rgb="FFFF0000"/>
        <rFont val="Times New Roman"/>
        <family val="1"/>
      </rPr>
      <t xml:space="preserve"> (C05T60S,  Kiểu Viettel, dùng phổ thông)</t>
    </r>
  </si>
  <si>
    <r>
      <rPr>
        <b/>
        <sz val="11"/>
        <rFont val="Times New Roman"/>
        <family val="1"/>
      </rPr>
      <t>3C-SH2700W2290D2950-T60S</t>
    </r>
    <r>
      <rPr>
        <b/>
        <sz val="11"/>
        <color rgb="FFFF0000"/>
        <rFont val="Times New Roman"/>
        <family val="1"/>
      </rPr>
      <t xml:space="preserve"> (C05T60S, Kiểu Viettel, dùng phổ thông)</t>
    </r>
  </si>
  <si>
    <t>II</t>
  </si>
  <si>
    <t>VỎ CHỨA MÁY PHÁT ĐIỆN (NMN -Bảo quản, Hỗ trợ cách nhiệt, chống nước, chống xâm nhập)</t>
  </si>
  <si>
    <t>Hộp lấy gió vào (ra) tương đương hộp quạt, có chớp lật chống thất thoát hơi lạnh, có lưới chống côn trùng, kích thước mặt cắt ống dẫn 200x350mm  (Hộp quạt làm bằng tole ZAM, sơn phủ màu cùng với màu tấm vách)</t>
  </si>
  <si>
    <t>Lồng điều hòa dùng cho Enclosure</t>
  </si>
  <si>
    <t>Lồng bảo vệ chống tháo từ bên ngoài thiết kế chuyên dụng cho sản phẩm Enclosure, 02 thanh gá phụ, làm bằng tole ZAM, hàn lazer có sơn phủ mối hàn bằng sơn kẽm lạnh ((Lắp điều hòa từ 9000btu đến 12000btu)</t>
  </si>
  <si>
    <t>Lồng bảo vệ chống tháo từ bên ngoài, tùy chỉnh độ cao, chống di dời khỏi shelter có chống nước cho khóa, 680x900x420, con sơn chịu lực hàn liền, 02 thanh gá phụ, làm bằng tole ZAM, hàn lazer có sơn phủ mối hàn bằng sơn kẽm lạnh, hoặc tất cả sơn phủ sơn Outdoor ((Lắp điều hòa từ 9000btu đến 18000btu)</t>
  </si>
  <si>
    <t xml:space="preserve">BẢNG GBQĐ SHELTER ĐỒNG BỘ </t>
  </si>
  <si>
    <t>3C-SH2600WD2460-T50S</t>
  </si>
  <si>
    <t>2600x2460x2460 (+_1%)</t>
  </si>
  <si>
    <t>2370x2360x2360 (+_1%)</t>
  </si>
  <si>
    <t>6.050m2/5.57m2/12.97m3</t>
  </si>
  <si>
    <t>W2340 x D2340</t>
  </si>
  <si>
    <t>Lựa chọn 1/ Mạ điện</t>
  </si>
  <si>
    <t>08 thanh V4-L300, 16 bulong M14x300 (mạ điện)</t>
  </si>
  <si>
    <t>Lựa chọn 2/mạ điện</t>
  </si>
  <si>
    <t>3C-SH2600WD2460T50S/ Tại các thành phố, thị xã, thị trấn, các miền đồng bằng (Miền núi, hải đảo tính riêng)</t>
  </si>
  <si>
    <t>3C-SH2600WD2460-T50S (Thường dùng cho các mạng Mobifone, Gtel)</t>
  </si>
  <si>
    <t>PhamDuyHien/260914</t>
  </si>
  <si>
    <t>3C-EB2200W1000-T50S (sản phẩm tương thích với tất cả mạng 4G, 5G, tùy chọn lắp điều hòa)</t>
  </si>
  <si>
    <r>
      <rPr>
        <sz val="11"/>
        <rFont val="Times New Roman"/>
        <family val="1"/>
      </rPr>
      <t xml:space="preserve">3C-SH2600W2290D2950-T50S </t>
    </r>
    <r>
      <rPr>
        <sz val="11"/>
        <color rgb="FFFF0000"/>
        <rFont val="Times New Roman"/>
        <family val="1"/>
      </rPr>
      <t xml:space="preserve"> (C05T50S,  Kiểu Viettel, dùng phổ thông)</t>
    </r>
  </si>
  <si>
    <t>ĐẠI DIỆN CÔNG TY</t>
  </si>
  <si>
    <t>Ghi chú: Shelter và vỏ nhà máy nổ đều được thiết kế theo tiêu chuẩn ngoài trời, 97% bề mặt làm bằng tole mạ màu có độ bên ngoài trời đến 30 năm (Tole mạ màu ngày nay bản chất là tole ZAM sơn phủ lớp sơn outdoor có màu sắc lựa chọn), khung sàn được làm bằng toel ZAM. Các sản phầm này thiết kế có độ bền ngoài trời tối thiểu 30-40 năm mà không cần bảo trì bảo dưỡng. Thiết kế shelter tuân thủ 3 lớp , Lớp giữa băng PU tỷ trọng cao, lớp thép (tole mạ mầu, tole ZAM) bên ngoài và lớp thép bên trong liên kết với nhau gián tiếp qua lớp PU tạo khả năng cách nhiệt hoàn toàn giữa bề mặt bên ngoài shelter và bên trong shelter. Thiết kế bảo đảm an ninh tối đa, chống tháo, chống cắt từ bên ngoài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</si>
</sst>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 #,##0.00_);_(* \(#,##0.00\);_(* &quot;-&quot;??_);_(@_)"/>
    <numFmt numFmtId="166" formatCode="_(* #,##0_);_(* \(#,##0\);_(* &quot;-&quot;??_);_(@_)"/>
  </numFmts>
  <fonts count="41">
    <font>
      <sz val="10"/>
      <name val="Arial"/>
    </font>
    <font>
      <sz val="10"/>
      <name val="Arial"/>
      <family val="2"/>
    </font>
    <font>
      <sz val="12"/>
      <name val=".VnTime"/>
      <family val="2"/>
    </font>
    <font>
      <sz val="10"/>
      <name val="MS Sans Serif"/>
      <family val="2"/>
    </font>
    <font>
      <sz val="10"/>
      <name val="Arial"/>
      <family val="2"/>
    </font>
    <font>
      <b/>
      <sz val="10"/>
      <name val="Times New Roman"/>
      <family val="1"/>
    </font>
    <font>
      <sz val="10"/>
      <name val="Times New Roman"/>
      <family val="1"/>
    </font>
    <font>
      <b/>
      <u/>
      <sz val="10"/>
      <name val="Times New Roman"/>
      <family val="1"/>
    </font>
    <font>
      <b/>
      <i/>
      <sz val="10"/>
      <name val="Times New Roman"/>
      <family val="1"/>
    </font>
    <font>
      <sz val="11"/>
      <color indexed="8"/>
      <name val="Calibri"/>
      <family val="2"/>
    </font>
    <font>
      <b/>
      <sz val="8"/>
      <name val="Times New Roman"/>
      <family val="1"/>
    </font>
    <font>
      <sz val="12"/>
      <name val="Arial"/>
      <family val="2"/>
    </font>
    <font>
      <b/>
      <sz val="8"/>
      <name val="Arial"/>
      <family val="2"/>
    </font>
    <font>
      <b/>
      <sz val="12"/>
      <name val="Times New Roman"/>
      <family val="1"/>
    </font>
    <font>
      <b/>
      <sz val="9"/>
      <name val="Times New Roman"/>
      <family val="1"/>
    </font>
    <font>
      <sz val="9"/>
      <name val="Times New Roman"/>
      <family val="1"/>
    </font>
    <font>
      <sz val="10"/>
      <name val="Times New Roman"/>
      <family val="1"/>
      <charset val="163"/>
    </font>
    <font>
      <sz val="11"/>
      <color theme="1"/>
      <name val="Calibri"/>
      <family val="2"/>
      <scheme val="minor"/>
    </font>
    <font>
      <b/>
      <sz val="10"/>
      <color rgb="FFFF0000"/>
      <name val="Times New Roman"/>
      <family val="1"/>
    </font>
    <font>
      <sz val="10"/>
      <color rgb="FFFF0000"/>
      <name val="Times New Roman"/>
      <family val="1"/>
    </font>
    <font>
      <sz val="10"/>
      <name val="Calibri"/>
      <family val="2"/>
    </font>
    <font>
      <b/>
      <sz val="16"/>
      <name val="Times New Roman"/>
      <family val="1"/>
    </font>
    <font>
      <b/>
      <sz val="11"/>
      <color rgb="FFFF0000"/>
      <name val="Times New Roman"/>
      <family val="1"/>
    </font>
    <font>
      <sz val="11"/>
      <color rgb="FFFF0000"/>
      <name val="Times New Roman"/>
      <family val="1"/>
    </font>
    <font>
      <i/>
      <sz val="11"/>
      <name val="Times New Roman"/>
      <family val="1"/>
    </font>
    <font>
      <i/>
      <sz val="11"/>
      <name val="Arial"/>
      <family val="2"/>
    </font>
    <font>
      <i/>
      <sz val="10"/>
      <name val="Times New Roman"/>
      <family val="1"/>
    </font>
    <font>
      <sz val="11"/>
      <name val="Times New Roman"/>
      <family val="1"/>
    </font>
    <font>
      <b/>
      <sz val="11"/>
      <name val="Times New Roman"/>
      <family val="1"/>
    </font>
    <font>
      <b/>
      <sz val="10"/>
      <name val="Calibri"/>
      <family val="2"/>
    </font>
    <font>
      <sz val="12"/>
      <name val="Times New Roman"/>
      <family val="1"/>
    </font>
    <font>
      <i/>
      <sz val="12"/>
      <name val="Times New Roman"/>
      <family val="1"/>
    </font>
    <font>
      <b/>
      <sz val="10"/>
      <name val="MS Sans Serif"/>
      <family val="2"/>
    </font>
    <font>
      <sz val="10"/>
      <color indexed="8"/>
      <name val="Times New Roman"/>
      <family val="1"/>
    </font>
    <font>
      <sz val="9"/>
      <color indexed="8"/>
      <name val="Times New Roman"/>
      <family val="1"/>
    </font>
    <font>
      <sz val="9"/>
      <color rgb="FFFF0000"/>
      <name val="Times New Roman"/>
      <family val="1"/>
    </font>
    <font>
      <sz val="16"/>
      <name val="Times New Roman"/>
      <family val="1"/>
    </font>
    <font>
      <b/>
      <sz val="12"/>
      <color rgb="FFFF0000"/>
      <name val="Times New Roman"/>
      <family val="1"/>
    </font>
    <font>
      <sz val="12"/>
      <color rgb="FFFF0000"/>
      <name val="Times New Roman"/>
      <family val="1"/>
    </font>
    <font>
      <b/>
      <sz val="10"/>
      <name val="Aptos Narrow"/>
      <family val="2"/>
    </font>
    <font>
      <b/>
      <sz val="9"/>
      <color rgb="FFFF0000"/>
      <name val="Times New Roman"/>
      <family val="1"/>
    </font>
  </fonts>
  <fills count="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bottom style="dotted">
        <color indexed="64"/>
      </bottom>
      <diagonal/>
    </border>
    <border>
      <left/>
      <right style="thin">
        <color indexed="64"/>
      </right>
      <top style="dotted">
        <color indexed="64"/>
      </top>
      <bottom style="thin">
        <color indexed="64"/>
      </bottom>
      <diagonal/>
    </border>
    <border>
      <left/>
      <right/>
      <top style="dotted">
        <color indexed="64"/>
      </top>
      <bottom style="dotted">
        <color indexed="64"/>
      </bottom>
      <diagonal/>
    </border>
    <border>
      <left/>
      <right style="thin">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9">
    <xf numFmtId="0" fontId="0" fillId="0" borderId="0"/>
    <xf numFmtId="165" fontId="1"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17"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4" fillId="0" borderId="0"/>
    <xf numFmtId="0" fontId="4" fillId="0" borderId="0"/>
    <xf numFmtId="0" fontId="17" fillId="0" borderId="0"/>
    <xf numFmtId="0" fontId="4" fillId="0" borderId="0"/>
    <xf numFmtId="0" fontId="3" fillId="0" borderId="0"/>
    <xf numFmtId="165" fontId="1" fillId="0" borderId="0" applyFont="0" applyFill="0" applyBorder="0" applyAlignment="0" applyProtection="0"/>
  </cellStyleXfs>
  <cellXfs count="243">
    <xf numFmtId="0" fontId="0" fillId="0" borderId="0" xfId="0"/>
    <xf numFmtId="0" fontId="6" fillId="2" borderId="0" xfId="0" applyFont="1" applyFill="1" applyAlignment="1">
      <alignment vertical="center"/>
    </xf>
    <xf numFmtId="0" fontId="6" fillId="2" borderId="0" xfId="0" applyFont="1" applyFill="1" applyAlignment="1">
      <alignment horizontal="center" vertical="center"/>
    </xf>
    <xf numFmtId="0" fontId="6" fillId="2" borderId="0" xfId="11" applyFont="1" applyFill="1" applyAlignment="1">
      <alignment vertical="center"/>
    </xf>
    <xf numFmtId="0" fontId="6" fillId="2" borderId="0" xfId="16" applyFont="1" applyFill="1" applyAlignment="1">
      <alignment vertical="center"/>
    </xf>
    <xf numFmtId="0" fontId="7" fillId="2" borderId="0" xfId="16" applyFont="1" applyFill="1" applyAlignment="1">
      <alignment horizontal="center" vertical="center"/>
    </xf>
    <xf numFmtId="0" fontId="5" fillId="2" borderId="0" xfId="11" applyFont="1" applyFill="1" applyAlignment="1">
      <alignment horizontal="center" vertical="center"/>
    </xf>
    <xf numFmtId="0" fontId="12" fillId="2" borderId="0" xfId="0" applyFont="1" applyFill="1" applyAlignment="1">
      <alignment vertical="center"/>
    </xf>
    <xf numFmtId="0" fontId="5" fillId="2" borderId="0" xfId="0" applyFont="1" applyFill="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vertical="center"/>
    </xf>
    <xf numFmtId="0" fontId="6" fillId="2" borderId="3" xfId="0" applyFont="1" applyFill="1" applyBorder="1" applyAlignment="1">
      <alignment vertical="center" wrapText="1"/>
    </xf>
    <xf numFmtId="0" fontId="6" fillId="2" borderId="4" xfId="0" applyFont="1" applyFill="1" applyBorder="1" applyAlignment="1">
      <alignment vertical="center"/>
    </xf>
    <xf numFmtId="0" fontId="6" fillId="2" borderId="3" xfId="0" applyFont="1" applyFill="1" applyBorder="1" applyAlignment="1">
      <alignment horizontal="left" vertical="center" wrapText="1"/>
    </xf>
    <xf numFmtId="0" fontId="15" fillId="2" borderId="0" xfId="0" applyFont="1" applyFill="1" applyAlignment="1">
      <alignment vertical="center"/>
    </xf>
    <xf numFmtId="0" fontId="15" fillId="2" borderId="3" xfId="0" applyFont="1" applyFill="1" applyBorder="1" applyAlignment="1">
      <alignment horizontal="center" vertical="center"/>
    </xf>
    <xf numFmtId="166" fontId="15" fillId="2" borderId="3" xfId="1" applyNumberFormat="1" applyFont="1" applyFill="1" applyBorder="1" applyAlignment="1">
      <alignment vertical="center"/>
    </xf>
    <xf numFmtId="0" fontId="15" fillId="2" borderId="4" xfId="0" applyFont="1" applyFill="1" applyBorder="1" applyAlignment="1">
      <alignment horizontal="center" vertical="center"/>
    </xf>
    <xf numFmtId="166" fontId="15" fillId="2" borderId="4" xfId="1" applyNumberFormat="1" applyFont="1" applyFill="1" applyBorder="1" applyAlignment="1">
      <alignment vertical="center"/>
    </xf>
    <xf numFmtId="166" fontId="15" fillId="2" borderId="3" xfId="4" applyNumberFormat="1" applyFont="1" applyFill="1" applyBorder="1" applyAlignment="1">
      <alignment vertical="center"/>
    </xf>
    <xf numFmtId="0" fontId="15" fillId="2" borderId="11" xfId="0" applyFont="1" applyFill="1" applyBorder="1" applyAlignment="1">
      <alignment vertical="center"/>
    </xf>
    <xf numFmtId="166" fontId="15" fillId="2" borderId="4" xfId="4" applyNumberFormat="1" applyFont="1" applyFill="1" applyBorder="1" applyAlignment="1">
      <alignment vertical="center"/>
    </xf>
    <xf numFmtId="0" fontId="15" fillId="2" borderId="0" xfId="0" applyFont="1" applyFill="1" applyAlignment="1">
      <alignment vertical="center" wrapText="1"/>
    </xf>
    <xf numFmtId="3" fontId="15" fillId="2" borderId="0" xfId="0" applyNumberFormat="1" applyFont="1" applyFill="1" applyAlignment="1">
      <alignment horizontal="center" vertical="center"/>
    </xf>
    <xf numFmtId="3" fontId="15" fillId="2" borderId="0" xfId="0" applyNumberFormat="1" applyFont="1" applyFill="1" applyAlignment="1">
      <alignment vertical="center"/>
    </xf>
    <xf numFmtId="0" fontId="15" fillId="2" borderId="0" xfId="0" applyFont="1" applyFill="1" applyAlignment="1">
      <alignment horizontal="center" vertical="center"/>
    </xf>
    <xf numFmtId="0" fontId="14" fillId="2" borderId="0" xfId="11" applyFont="1" applyFill="1" applyAlignment="1">
      <alignment horizontal="center" vertical="center" wrapText="1"/>
    </xf>
    <xf numFmtId="3" fontId="15" fillId="2" borderId="0" xfId="11" applyNumberFormat="1" applyFont="1" applyFill="1" applyAlignment="1">
      <alignment vertical="center"/>
    </xf>
    <xf numFmtId="0" fontId="15" fillId="2" borderId="0" xfId="11" applyFont="1" applyFill="1" applyAlignment="1">
      <alignment horizontal="center" vertical="center"/>
    </xf>
    <xf numFmtId="0" fontId="15" fillId="2" borderId="0" xfId="16" applyFont="1" applyFill="1" applyAlignment="1">
      <alignment vertical="center" wrapText="1"/>
    </xf>
    <xf numFmtId="3" fontId="15" fillId="2" borderId="0" xfId="16" applyNumberFormat="1" applyFont="1" applyFill="1" applyAlignment="1">
      <alignment vertical="center"/>
    </xf>
    <xf numFmtId="0" fontId="14" fillId="2" borderId="0" xfId="0" applyFont="1" applyFill="1" applyAlignment="1">
      <alignment horizontal="left" vertical="center"/>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vertical="center"/>
    </xf>
    <xf numFmtId="0" fontId="6" fillId="2" borderId="6" xfId="0" applyFont="1" applyFill="1" applyBorder="1" applyAlignment="1">
      <alignment vertical="center" wrapText="1"/>
    </xf>
    <xf numFmtId="0" fontId="15" fillId="2" borderId="13" xfId="0" applyFont="1" applyFill="1" applyBorder="1" applyAlignment="1">
      <alignment vertical="center" wrapText="1"/>
    </xf>
    <xf numFmtId="0" fontId="15" fillId="2" borderId="13" xfId="0" applyFont="1" applyFill="1" applyBorder="1" applyAlignment="1">
      <alignment vertical="center"/>
    </xf>
    <xf numFmtId="166" fontId="15" fillId="2" borderId="6" xfId="0" applyNumberFormat="1" applyFont="1" applyFill="1" applyBorder="1" applyAlignment="1">
      <alignment vertical="center"/>
    </xf>
    <xf numFmtId="0" fontId="6" fillId="2" borderId="12" xfId="0" applyFont="1" applyFill="1" applyBorder="1" applyAlignment="1">
      <alignment vertical="center" wrapText="1"/>
    </xf>
    <xf numFmtId="0" fontId="15" fillId="2" borderId="20" xfId="0" applyFont="1" applyFill="1" applyBorder="1" applyAlignment="1">
      <alignment vertical="center" wrapText="1"/>
    </xf>
    <xf numFmtId="0" fontId="15" fillId="2" borderId="20" xfId="0" applyFont="1" applyFill="1" applyBorder="1" applyAlignment="1">
      <alignment vertical="center"/>
    </xf>
    <xf numFmtId="166" fontId="15" fillId="2" borderId="12" xfId="0" applyNumberFormat="1" applyFont="1" applyFill="1" applyBorder="1" applyAlignment="1">
      <alignment vertical="center"/>
    </xf>
    <xf numFmtId="0" fontId="23" fillId="2" borderId="0" xfId="0" applyFont="1" applyFill="1" applyAlignment="1">
      <alignment vertical="center"/>
    </xf>
    <xf numFmtId="0" fontId="6" fillId="2"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4" xfId="0" applyFont="1" applyFill="1" applyBorder="1" applyAlignment="1">
      <alignment vertical="center" wrapText="1"/>
    </xf>
    <xf numFmtId="0" fontId="15" fillId="2" borderId="11" xfId="0" applyFont="1" applyFill="1" applyBorder="1" applyAlignment="1">
      <alignment vertical="center" wrapText="1"/>
    </xf>
    <xf numFmtId="166" fontId="15" fillId="2" borderId="14" xfId="0" applyNumberFormat="1" applyFont="1" applyFill="1" applyBorder="1" applyAlignment="1">
      <alignment vertical="center"/>
    </xf>
    <xf numFmtId="0" fontId="1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6" fillId="2" borderId="4" xfId="0" applyFont="1" applyFill="1" applyBorder="1" applyAlignment="1">
      <alignment vertical="center" wrapText="1"/>
    </xf>
    <xf numFmtId="0" fontId="15" fillId="2" borderId="4" xfId="0" applyFont="1" applyFill="1" applyBorder="1" applyAlignment="1">
      <alignment horizontal="center" vertical="center" wrapText="1"/>
    </xf>
    <xf numFmtId="0" fontId="6" fillId="2" borderId="11" xfId="0" applyFont="1" applyFill="1" applyBorder="1" applyAlignment="1">
      <alignment vertical="center"/>
    </xf>
    <xf numFmtId="0" fontId="1" fillId="2" borderId="0" xfId="0" applyFont="1" applyFill="1" applyAlignment="1">
      <alignment vertical="center"/>
    </xf>
    <xf numFmtId="0" fontId="6" fillId="2" borderId="13" xfId="0" applyFont="1" applyFill="1" applyBorder="1" applyAlignment="1">
      <alignment vertical="center"/>
    </xf>
    <xf numFmtId="0" fontId="6" fillId="2" borderId="20" xfId="0" applyFont="1" applyFill="1" applyBorder="1" applyAlignment="1">
      <alignment vertical="center"/>
    </xf>
    <xf numFmtId="0" fontId="5" fillId="2" borderId="2" xfId="0" applyFont="1" applyFill="1" applyBorder="1" applyAlignment="1">
      <alignment horizontal="center" vertical="center"/>
    </xf>
    <xf numFmtId="0" fontId="3" fillId="2" borderId="0" xfId="0" applyFont="1" applyFill="1"/>
    <xf numFmtId="0" fontId="11" fillId="2" borderId="0" xfId="0" applyFont="1" applyFill="1" applyAlignment="1">
      <alignment vertical="center"/>
    </xf>
    <xf numFmtId="0" fontId="11" fillId="2" borderId="0" xfId="0" applyFont="1" applyFill="1"/>
    <xf numFmtId="0" fontId="14" fillId="2" borderId="2" xfId="0" applyFont="1" applyFill="1" applyBorder="1" applyAlignment="1">
      <alignment horizontal="center" vertical="center" wrapText="1"/>
    </xf>
    <xf numFmtId="0" fontId="32" fillId="2" borderId="0" xfId="0" applyFont="1" applyFill="1" applyAlignment="1">
      <alignment vertical="center"/>
    </xf>
    <xf numFmtId="0" fontId="19" fillId="2" borderId="0" xfId="16" applyFont="1" applyFill="1" applyAlignment="1">
      <alignment vertical="center" wrapText="1"/>
    </xf>
    <xf numFmtId="0" fontId="18" fillId="2" borderId="3" xfId="0" applyFont="1" applyFill="1" applyBorder="1" applyAlignment="1">
      <alignment horizontal="center" vertical="center" wrapText="1"/>
    </xf>
    <xf numFmtId="0" fontId="34" fillId="0" borderId="3" xfId="0" applyFont="1" applyBorder="1" applyAlignment="1">
      <alignment horizontal="center" vertical="center" wrapText="1"/>
    </xf>
    <xf numFmtId="0" fontId="15" fillId="0" borderId="3" xfId="0" applyFont="1" applyBorder="1" applyAlignment="1">
      <alignment horizontal="center" vertical="center"/>
    </xf>
    <xf numFmtId="166" fontId="19" fillId="2" borderId="0" xfId="1" applyNumberFormat="1" applyFont="1" applyFill="1" applyBorder="1" applyAlignment="1">
      <alignment vertical="center"/>
    </xf>
    <xf numFmtId="0" fontId="19" fillId="2" borderId="3" xfId="0" applyFont="1" applyFill="1" applyBorder="1" applyAlignment="1">
      <alignment horizontal="center" vertical="center" wrapText="1"/>
    </xf>
    <xf numFmtId="0" fontId="19" fillId="2" borderId="3" xfId="0" applyFont="1" applyFill="1" applyBorder="1" applyAlignment="1">
      <alignment vertical="center" wrapText="1"/>
    </xf>
    <xf numFmtId="0" fontId="15" fillId="2" borderId="3" xfId="0" applyFont="1" applyFill="1" applyBorder="1" applyAlignment="1">
      <alignment horizontal="left" vertical="center" wrapText="1"/>
    </xf>
    <xf numFmtId="0" fontId="23" fillId="4" borderId="1" xfId="0" applyFont="1" applyFill="1" applyBorder="1" applyAlignment="1">
      <alignment horizontal="center" vertical="center"/>
    </xf>
    <xf numFmtId="0" fontId="6" fillId="0" borderId="3" xfId="0" applyFont="1" applyBorder="1" applyAlignment="1">
      <alignment vertical="center" wrapText="1"/>
    </xf>
    <xf numFmtId="0" fontId="33" fillId="0" borderId="3" xfId="0" applyFont="1" applyBorder="1" applyAlignment="1">
      <alignment horizontal="left" vertical="center" wrapText="1"/>
    </xf>
    <xf numFmtId="0" fontId="6" fillId="2" borderId="0" xfId="0" applyFont="1" applyFill="1" applyAlignment="1">
      <alignment vertical="center" wrapText="1"/>
    </xf>
    <xf numFmtId="0" fontId="15" fillId="2" borderId="6" xfId="0" applyFont="1" applyFill="1" applyBorder="1" applyAlignment="1">
      <alignment vertical="center"/>
    </xf>
    <xf numFmtId="0" fontId="15" fillId="2" borderId="12" xfId="0" applyFont="1" applyFill="1" applyBorder="1" applyAlignment="1">
      <alignment vertical="center"/>
    </xf>
    <xf numFmtId="0" fontId="5" fillId="4" borderId="3" xfId="0" applyFont="1" applyFill="1" applyBorder="1" applyAlignment="1">
      <alignment horizontal="center" vertical="center" wrapText="1"/>
    </xf>
    <xf numFmtId="0" fontId="6" fillId="4" borderId="3" xfId="0" applyFont="1" applyFill="1" applyBorder="1" applyAlignment="1">
      <alignment vertical="center" wrapText="1"/>
    </xf>
    <xf numFmtId="0" fontId="35" fillId="2" borderId="3" xfId="0" applyFont="1" applyFill="1" applyBorder="1" applyAlignment="1">
      <alignment horizontal="center" vertical="center"/>
    </xf>
    <xf numFmtId="0" fontId="15" fillId="2" borderId="14" xfId="0" applyFont="1" applyFill="1" applyBorder="1" applyAlignment="1">
      <alignment vertical="center"/>
    </xf>
    <xf numFmtId="166" fontId="15" fillId="2" borderId="3" xfId="18" applyNumberFormat="1" applyFont="1" applyFill="1" applyBorder="1" applyAlignment="1">
      <alignment vertical="center"/>
    </xf>
    <xf numFmtId="0" fontId="14" fillId="2" borderId="16"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35" fillId="2" borderId="2" xfId="0" applyFont="1" applyFill="1" applyBorder="1" applyAlignment="1">
      <alignment horizontal="center" vertical="center" wrapText="1"/>
    </xf>
    <xf numFmtId="0" fontId="35" fillId="2" borderId="2" xfId="0" applyFont="1" applyFill="1" applyBorder="1" applyAlignment="1">
      <alignment horizontal="center" vertical="center"/>
    </xf>
    <xf numFmtId="166" fontId="15" fillId="2" borderId="2" xfId="1" applyNumberFormat="1" applyFont="1" applyFill="1" applyBorder="1" applyAlignment="1">
      <alignment vertical="center"/>
    </xf>
    <xf numFmtId="0" fontId="15" fillId="2" borderId="2" xfId="0" applyFont="1" applyFill="1" applyBorder="1" applyAlignment="1">
      <alignment horizontal="center" vertical="center"/>
    </xf>
    <xf numFmtId="166" fontId="15" fillId="2" borderId="3" xfId="4" applyNumberFormat="1" applyFont="1" applyFill="1" applyBorder="1" applyAlignment="1">
      <alignment horizontal="right" vertical="center"/>
    </xf>
    <xf numFmtId="0" fontId="15" fillId="2" borderId="3" xfId="0" applyFont="1" applyFill="1" applyBorder="1" applyAlignment="1">
      <alignment vertical="center"/>
    </xf>
    <xf numFmtId="0" fontId="14" fillId="2" borderId="2" xfId="0" applyFont="1" applyFill="1" applyBorder="1" applyAlignment="1">
      <alignment horizontal="center" vertical="center"/>
    </xf>
    <xf numFmtId="166" fontId="14" fillId="2" borderId="2" xfId="4" applyNumberFormat="1" applyFont="1" applyFill="1" applyBorder="1" applyAlignment="1">
      <alignment horizontal="center" vertical="center"/>
    </xf>
    <xf numFmtId="166" fontId="14" fillId="2" borderId="2" xfId="4" applyNumberFormat="1" applyFont="1" applyFill="1" applyBorder="1" applyAlignment="1">
      <alignment vertical="center"/>
    </xf>
    <xf numFmtId="0" fontId="6" fillId="2" borderId="3" xfId="0" applyFont="1" applyFill="1" applyBorder="1" applyAlignment="1">
      <alignment horizontal="center"/>
    </xf>
    <xf numFmtId="0" fontId="6" fillId="2" borderId="3" xfId="0" applyFont="1" applyFill="1" applyBorder="1"/>
    <xf numFmtId="0" fontId="15" fillId="2" borderId="3" xfId="0" applyFont="1" applyFill="1" applyBorder="1" applyAlignment="1">
      <alignment horizontal="center"/>
    </xf>
    <xf numFmtId="166" fontId="15" fillId="2" borderId="3" xfId="4" applyNumberFormat="1" applyFont="1" applyFill="1" applyBorder="1" applyAlignment="1">
      <alignment horizontal="center"/>
    </xf>
    <xf numFmtId="166" fontId="15" fillId="2" borderId="3" xfId="4" applyNumberFormat="1" applyFont="1" applyFill="1" applyBorder="1"/>
    <xf numFmtId="0" fontId="15" fillId="2" borderId="3" xfId="0" applyFont="1" applyFill="1" applyBorder="1"/>
    <xf numFmtId="0" fontId="5" fillId="2" borderId="3" xfId="0" applyFont="1" applyFill="1" applyBorder="1" applyAlignment="1">
      <alignment horizontal="center" vertical="center"/>
    </xf>
    <xf numFmtId="0" fontId="10" fillId="2" borderId="3" xfId="0" applyFont="1" applyFill="1" applyBorder="1" applyAlignment="1">
      <alignment horizontal="center" vertical="center"/>
    </xf>
    <xf numFmtId="9" fontId="30" fillId="2" borderId="3" xfId="0" applyNumberFormat="1" applyFont="1" applyFill="1" applyBorder="1" applyAlignment="1">
      <alignment horizontal="center" vertical="center" wrapText="1"/>
    </xf>
    <xf numFmtId="0" fontId="10" fillId="2" borderId="3" xfId="0" applyFont="1" applyFill="1" applyBorder="1" applyAlignment="1">
      <alignment horizontal="center"/>
    </xf>
    <xf numFmtId="0" fontId="31" fillId="2" borderId="3" xfId="0" applyFont="1" applyFill="1" applyBorder="1" applyAlignment="1">
      <alignment horizontal="center" vertical="center"/>
    </xf>
    <xf numFmtId="166" fontId="14" fillId="2" borderId="2" xfId="1" applyNumberFormat="1" applyFont="1" applyFill="1" applyBorder="1" applyAlignment="1">
      <alignment vertical="center"/>
    </xf>
    <xf numFmtId="166" fontId="14" fillId="2" borderId="22" xfId="1" applyNumberFormat="1" applyFont="1" applyFill="1" applyBorder="1" applyAlignment="1">
      <alignment vertical="center"/>
    </xf>
    <xf numFmtId="0" fontId="14" fillId="2" borderId="3" xfId="0" applyFont="1" applyFill="1" applyBorder="1" applyAlignment="1">
      <alignment horizontal="center" vertical="center"/>
    </xf>
    <xf numFmtId="166" fontId="15" fillId="2" borderId="13" xfId="1" applyNumberFormat="1" applyFont="1" applyFill="1" applyBorder="1" applyAlignment="1">
      <alignment vertical="center"/>
    </xf>
    <xf numFmtId="0" fontId="6" fillId="4" borderId="3" xfId="0" applyFont="1" applyFill="1" applyBorder="1" applyAlignment="1">
      <alignment horizontal="center" vertical="center"/>
    </xf>
    <xf numFmtId="0" fontId="15" fillId="4" borderId="3" xfId="0" applyFont="1" applyFill="1" applyBorder="1" applyAlignment="1">
      <alignment horizontal="center" vertical="center" wrapText="1"/>
    </xf>
    <xf numFmtId="0" fontId="15" fillId="4" borderId="3" xfId="0" applyFont="1" applyFill="1" applyBorder="1" applyAlignment="1">
      <alignment horizontal="center" vertical="center"/>
    </xf>
    <xf numFmtId="0" fontId="15" fillId="4" borderId="13" xfId="0" applyFont="1" applyFill="1" applyBorder="1" applyAlignment="1">
      <alignment vertical="center"/>
    </xf>
    <xf numFmtId="166" fontId="15" fillId="2" borderId="13" xfId="4" applyNumberFormat="1" applyFont="1" applyFill="1" applyBorder="1" applyAlignment="1">
      <alignment vertical="center"/>
    </xf>
    <xf numFmtId="0" fontId="6" fillId="4" borderId="3" xfId="0" applyFont="1" applyFill="1" applyBorder="1" applyAlignment="1">
      <alignment horizontal="center" vertical="center" wrapText="1"/>
    </xf>
    <xf numFmtId="165" fontId="14" fillId="2" borderId="22" xfId="4" applyFont="1" applyFill="1" applyBorder="1" applyAlignment="1">
      <alignment vertical="center"/>
    </xf>
    <xf numFmtId="166" fontId="14" fillId="2" borderId="22" xfId="4" applyNumberFormat="1" applyFont="1" applyFill="1" applyBorder="1" applyAlignment="1">
      <alignment vertical="center"/>
    </xf>
    <xf numFmtId="166" fontId="35" fillId="4" borderId="8" xfId="1" applyNumberFormat="1" applyFont="1" applyFill="1" applyBorder="1" applyAlignment="1">
      <alignment vertical="center"/>
    </xf>
    <xf numFmtId="0" fontId="13" fillId="2" borderId="2" xfId="0" applyFont="1" applyFill="1" applyBorder="1" applyAlignment="1">
      <alignment horizontal="center" vertical="center"/>
    </xf>
    <xf numFmtId="0" fontId="23" fillId="5" borderId="1" xfId="0" applyFont="1" applyFill="1" applyBorder="1" applyAlignment="1">
      <alignment horizontal="center" vertical="center"/>
    </xf>
    <xf numFmtId="166" fontId="35" fillId="5" borderId="10" xfId="1" applyNumberFormat="1" applyFont="1" applyFill="1" applyBorder="1" applyAlignment="1">
      <alignment vertical="center"/>
    </xf>
    <xf numFmtId="0" fontId="35" fillId="5" borderId="8" xfId="0" applyFont="1" applyFill="1" applyBorder="1" applyAlignment="1">
      <alignment horizontal="center" vertical="center"/>
    </xf>
    <xf numFmtId="166" fontId="35" fillId="5" borderId="8" xfId="1" applyNumberFormat="1" applyFont="1" applyFill="1" applyBorder="1" applyAlignment="1">
      <alignment vertical="center"/>
    </xf>
    <xf numFmtId="0" fontId="23" fillId="6" borderId="1" xfId="0" applyFont="1" applyFill="1" applyBorder="1" applyAlignment="1">
      <alignment horizontal="center" vertical="center"/>
    </xf>
    <xf numFmtId="166" fontId="35" fillId="6" borderId="8" xfId="1" applyNumberFormat="1" applyFont="1" applyFill="1" applyBorder="1" applyAlignment="1">
      <alignment vertical="center"/>
    </xf>
    <xf numFmtId="0" fontId="6" fillId="2" borderId="1" xfId="0" applyFont="1" applyFill="1" applyBorder="1" applyAlignment="1">
      <alignment horizontal="center" vertical="center"/>
    </xf>
    <xf numFmtId="0" fontId="14" fillId="2" borderId="23" xfId="0" applyFont="1" applyFill="1" applyBorder="1" applyAlignment="1">
      <alignment horizontal="center" vertical="center"/>
    </xf>
    <xf numFmtId="0" fontId="15" fillId="2" borderId="1" xfId="0" applyFont="1" applyFill="1" applyBorder="1" applyAlignment="1">
      <alignment horizontal="center" vertical="center" wrapText="1"/>
    </xf>
    <xf numFmtId="0" fontId="5" fillId="2" borderId="24" xfId="0" applyFont="1" applyFill="1" applyBorder="1" applyAlignment="1">
      <alignment horizontal="center" vertical="center"/>
    </xf>
    <xf numFmtId="0" fontId="6" fillId="2" borderId="24" xfId="0" applyFont="1" applyFill="1" applyBorder="1" applyAlignment="1">
      <alignment horizontal="left" vertical="center"/>
    </xf>
    <xf numFmtId="0" fontId="6" fillId="2" borderId="24"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24" xfId="0" applyFont="1" applyFill="1" applyBorder="1" applyAlignment="1">
      <alignment horizontal="center" vertical="center"/>
    </xf>
    <xf numFmtId="166" fontId="15" fillId="2" borderId="24" xfId="3" applyNumberFormat="1" applyFont="1" applyFill="1" applyBorder="1" applyAlignment="1">
      <alignment vertical="center"/>
    </xf>
    <xf numFmtId="166" fontId="14" fillId="2" borderId="24" xfId="3" applyNumberFormat="1" applyFont="1" applyFill="1" applyBorder="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24" xfId="0" applyFont="1" applyFill="1" applyBorder="1" applyAlignment="1">
      <alignment horizontal="left" vertical="center" wrapText="1"/>
    </xf>
    <xf numFmtId="0" fontId="5" fillId="2" borderId="24"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4" xfId="0" applyFont="1" applyFill="1" applyBorder="1" applyAlignment="1">
      <alignment horizontal="center" vertical="center"/>
    </xf>
    <xf numFmtId="0" fontId="6" fillId="2" borderId="1" xfId="0" applyFont="1" applyFill="1" applyBorder="1" applyAlignment="1">
      <alignment vertical="center"/>
    </xf>
    <xf numFmtId="0" fontId="15" fillId="2" borderId="5"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5" fillId="2" borderId="2" xfId="0" applyFont="1" applyFill="1" applyBorder="1" applyAlignment="1">
      <alignment horizontal="left" vertical="center"/>
    </xf>
    <xf numFmtId="0" fontId="15" fillId="2" borderId="25"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5" fillId="2" borderId="5" xfId="0" applyFont="1" applyFill="1" applyBorder="1" applyAlignment="1">
      <alignment horizontal="center" vertical="center"/>
    </xf>
    <xf numFmtId="166" fontId="15" fillId="2" borderId="2" xfId="18" applyNumberFormat="1" applyFont="1" applyFill="1" applyBorder="1" applyAlignment="1">
      <alignment vertical="center"/>
    </xf>
    <xf numFmtId="166" fontId="15" fillId="2" borderId="2" xfId="3" applyNumberFormat="1" applyFont="1" applyFill="1" applyBorder="1" applyAlignment="1">
      <alignment vertical="center"/>
    </xf>
    <xf numFmtId="0" fontId="15" fillId="2" borderId="16" xfId="0" applyFont="1" applyFill="1" applyBorder="1" applyAlignment="1">
      <alignment horizontal="center" vertical="center" wrapText="1"/>
    </xf>
    <xf numFmtId="3" fontId="14" fillId="2" borderId="0" xfId="0" applyNumberFormat="1" applyFont="1" applyFill="1" applyAlignment="1">
      <alignment vertical="center"/>
    </xf>
    <xf numFmtId="0" fontId="40" fillId="5" borderId="10" xfId="0" applyFont="1" applyFill="1" applyBorder="1" applyAlignment="1">
      <alignment horizontal="center" vertical="center"/>
    </xf>
    <xf numFmtId="0" fontId="14" fillId="2" borderId="4" xfId="0" applyFont="1" applyFill="1" applyBorder="1" applyAlignment="1">
      <alignment horizontal="center" vertical="center"/>
    </xf>
    <xf numFmtId="0" fontId="40" fillId="4" borderId="8" xfId="0" applyFont="1" applyFill="1" applyBorder="1" applyAlignment="1">
      <alignment horizontal="center" vertical="center"/>
    </xf>
    <xf numFmtId="0" fontId="14" fillId="4" borderId="3" xfId="0" applyFont="1" applyFill="1" applyBorder="1" applyAlignment="1">
      <alignment horizontal="center" vertical="center"/>
    </xf>
    <xf numFmtId="0" fontId="40" fillId="6" borderId="8" xfId="0" applyFont="1" applyFill="1" applyBorder="1" applyAlignment="1">
      <alignment horizontal="center" vertical="center"/>
    </xf>
    <xf numFmtId="0" fontId="14" fillId="2" borderId="13" xfId="0" applyFont="1" applyFill="1" applyBorder="1" applyAlignment="1">
      <alignment vertical="center"/>
    </xf>
    <xf numFmtId="0" fontId="14" fillId="2" borderId="20" xfId="0" applyFont="1" applyFill="1" applyBorder="1" applyAlignment="1">
      <alignment vertical="center"/>
    </xf>
    <xf numFmtId="166" fontId="14" fillId="2" borderId="3" xfId="4" applyNumberFormat="1" applyFont="1" applyFill="1" applyBorder="1"/>
    <xf numFmtId="0" fontId="14" fillId="2" borderId="3" xfId="0" applyFont="1" applyFill="1" applyBorder="1" applyAlignment="1">
      <alignment horizontal="center"/>
    </xf>
    <xf numFmtId="0" fontId="40" fillId="2" borderId="2" xfId="0" applyFont="1" applyFill="1" applyBorder="1" applyAlignment="1">
      <alignment horizontal="center" vertical="center"/>
    </xf>
    <xf numFmtId="0" fontId="14" fillId="2" borderId="11" xfId="0" applyFont="1" applyFill="1" applyBorder="1" applyAlignment="1">
      <alignment vertical="center"/>
    </xf>
    <xf numFmtId="3" fontId="14" fillId="2" borderId="0" xfId="11" applyNumberFormat="1" applyFont="1" applyFill="1" applyAlignment="1">
      <alignment vertical="center"/>
    </xf>
    <xf numFmtId="3" fontId="14" fillId="2" borderId="0" xfId="16" applyNumberFormat="1" applyFont="1" applyFill="1" applyAlignment="1">
      <alignment vertical="center"/>
    </xf>
    <xf numFmtId="0" fontId="6" fillId="2" borderId="25" xfId="0" applyFont="1" applyFill="1" applyBorder="1" applyAlignment="1">
      <alignment horizontal="center" vertical="center"/>
    </xf>
    <xf numFmtId="0" fontId="6" fillId="2" borderId="25" xfId="0" applyFont="1" applyFill="1" applyBorder="1" applyAlignment="1">
      <alignment vertical="center" wrapText="1"/>
    </xf>
    <xf numFmtId="0" fontId="6" fillId="2" borderId="25" xfId="0" applyFont="1" applyFill="1" applyBorder="1" applyAlignment="1">
      <alignment horizontal="center" vertical="center" wrapText="1"/>
    </xf>
    <xf numFmtId="0" fontId="15" fillId="2" borderId="25" xfId="0" applyFont="1" applyFill="1" applyBorder="1" applyAlignment="1">
      <alignment horizontal="center" vertical="center"/>
    </xf>
    <xf numFmtId="0" fontId="14" fillId="2" borderId="25" xfId="0" applyFont="1" applyFill="1" applyBorder="1" applyAlignment="1">
      <alignment horizontal="center" vertical="center"/>
    </xf>
    <xf numFmtId="166" fontId="15" fillId="2" borderId="25" xfId="1" applyNumberFormat="1" applyFont="1" applyFill="1" applyBorder="1" applyAlignment="1">
      <alignment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166" fontId="15" fillId="2" borderId="1" xfId="1" applyNumberFormat="1" applyFont="1" applyFill="1" applyBorder="1" applyAlignment="1">
      <alignment vertical="center"/>
    </xf>
    <xf numFmtId="0" fontId="23" fillId="5" borderId="21" xfId="0" applyFont="1" applyFill="1" applyBorder="1" applyAlignment="1">
      <alignment horizontal="center" vertical="center"/>
    </xf>
    <xf numFmtId="0" fontId="6" fillId="5" borderId="3" xfId="0" applyFont="1" applyFill="1" applyBorder="1" applyAlignment="1">
      <alignment vertical="center" wrapText="1"/>
    </xf>
    <xf numFmtId="0" fontId="6" fillId="5" borderId="3"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3" xfId="0" applyFont="1" applyFill="1" applyBorder="1" applyAlignment="1">
      <alignment horizontal="center" vertical="center"/>
    </xf>
    <xf numFmtId="0" fontId="14" fillId="5" borderId="3" xfId="0" applyFont="1" applyFill="1" applyBorder="1" applyAlignment="1">
      <alignment horizontal="center" vertical="center"/>
    </xf>
    <xf numFmtId="166" fontId="15" fillId="5" borderId="3" xfId="1" applyNumberFormat="1" applyFont="1" applyFill="1" applyBorder="1" applyAlignment="1">
      <alignment vertical="center"/>
    </xf>
    <xf numFmtId="0" fontId="23" fillId="3" borderId="1" xfId="0" applyFont="1" applyFill="1" applyBorder="1" applyAlignment="1">
      <alignment horizontal="center" vertical="center"/>
    </xf>
    <xf numFmtId="0" fontId="23" fillId="3" borderId="10" xfId="0" applyFont="1" applyFill="1" applyBorder="1" applyAlignment="1">
      <alignment horizontal="center" vertical="center"/>
    </xf>
    <xf numFmtId="166" fontId="23" fillId="3" borderId="10" xfId="1" applyNumberFormat="1" applyFont="1" applyFill="1" applyBorder="1" applyAlignment="1">
      <alignment vertical="center"/>
    </xf>
    <xf numFmtId="0" fontId="5" fillId="2" borderId="23" xfId="0" applyFont="1" applyFill="1" applyBorder="1" applyAlignment="1">
      <alignment horizontal="center" vertical="center"/>
    </xf>
    <xf numFmtId="0" fontId="14" fillId="2" borderId="23" xfId="0" applyFont="1" applyFill="1" applyBorder="1" applyAlignment="1">
      <alignment horizontal="center" vertical="center" wrapText="1"/>
    </xf>
    <xf numFmtId="166" fontId="14" fillId="2" borderId="23" xfId="18" applyNumberFormat="1" applyFont="1" applyFill="1" applyBorder="1" applyAlignment="1">
      <alignment vertical="center"/>
    </xf>
    <xf numFmtId="166" fontId="14" fillId="2" borderId="26" xfId="18" applyNumberFormat="1" applyFont="1" applyFill="1" applyBorder="1" applyAlignment="1">
      <alignment vertical="center"/>
    </xf>
    <xf numFmtId="0" fontId="6" fillId="2" borderId="5" xfId="0" applyFont="1" applyFill="1" applyBorder="1" applyAlignment="1">
      <alignment horizontal="left" vertical="center" wrapText="1"/>
    </xf>
    <xf numFmtId="0" fontId="14" fillId="2" borderId="1" xfId="0" applyFont="1" applyFill="1" applyBorder="1" applyAlignment="1">
      <alignment horizontal="center" vertical="center" wrapText="1"/>
    </xf>
    <xf numFmtId="166" fontId="15" fillId="2" borderId="0" xfId="1" applyNumberFormat="1" applyFont="1" applyFill="1" applyAlignment="1">
      <alignment vertical="center"/>
    </xf>
    <xf numFmtId="0" fontId="6" fillId="2" borderId="5"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6" fillId="2" borderId="27" xfId="0" applyFont="1" applyFill="1" applyBorder="1" applyAlignment="1">
      <alignment horizontal="center" vertical="center"/>
    </xf>
    <xf numFmtId="0" fontId="6" fillId="2" borderId="5" xfId="0" applyFont="1" applyFill="1" applyBorder="1" applyAlignment="1">
      <alignment vertical="center" wrapText="1"/>
    </xf>
    <xf numFmtId="0" fontId="37" fillId="4" borderId="7" xfId="0" applyFont="1" applyFill="1" applyBorder="1" applyAlignment="1">
      <alignment horizontal="center" vertical="center" wrapText="1"/>
    </xf>
    <xf numFmtId="0" fontId="37" fillId="4" borderId="8"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8" fillId="5" borderId="8"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16" fillId="2" borderId="17"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16" fillId="2" borderId="19"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6" fillId="2" borderId="0" xfId="0" applyFont="1" applyFill="1" applyAlignment="1">
      <alignment horizontal="center" vertical="center" wrapText="1"/>
    </xf>
    <xf numFmtId="0" fontId="23" fillId="5" borderId="7"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21" fillId="2" borderId="0" xfId="0" applyFont="1" applyFill="1" applyAlignment="1">
      <alignment horizontal="center" vertical="center" wrapText="1"/>
    </xf>
    <xf numFmtId="0" fontId="36" fillId="2" borderId="0" xfId="0" applyFont="1" applyFill="1" applyAlignment="1">
      <alignment horizontal="center" vertical="center" wrapText="1"/>
    </xf>
    <xf numFmtId="0" fontId="26" fillId="2" borderId="0" xfId="0" applyFont="1" applyFill="1" applyAlignment="1">
      <alignment horizontal="right" vertical="center" wrapText="1"/>
    </xf>
    <xf numFmtId="0" fontId="5" fillId="2" borderId="0" xfId="0" applyFont="1" applyFill="1" applyAlignment="1">
      <alignment horizontal="left" vertical="center"/>
    </xf>
    <xf numFmtId="0" fontId="24" fillId="2" borderId="10" xfId="0" applyFont="1" applyFill="1" applyBorder="1" applyAlignment="1">
      <alignment vertical="center" wrapText="1"/>
    </xf>
    <xf numFmtId="0" fontId="25" fillId="2" borderId="10" xfId="0" applyFont="1" applyFill="1" applyBorder="1" applyAlignment="1">
      <alignment vertical="center" wrapText="1"/>
    </xf>
    <xf numFmtId="0" fontId="22" fillId="6" borderId="7" xfId="0" applyFont="1" applyFill="1" applyBorder="1" applyAlignment="1">
      <alignment horizontal="center" vertical="center" wrapText="1"/>
    </xf>
    <xf numFmtId="0" fontId="37" fillId="6" borderId="8" xfId="0" applyFont="1" applyFill="1" applyBorder="1" applyAlignment="1">
      <alignment horizontal="center" vertical="center" wrapText="1"/>
    </xf>
    <xf numFmtId="0" fontId="6" fillId="2" borderId="0" xfId="0" applyFont="1" applyFill="1" applyAlignment="1">
      <alignment vertical="center" wrapText="1"/>
    </xf>
    <xf numFmtId="0" fontId="8" fillId="2" borderId="0" xfId="11" applyFont="1" applyFill="1" applyAlignment="1">
      <alignment horizontal="left" vertical="center" wrapText="1"/>
    </xf>
    <xf numFmtId="0" fontId="13" fillId="2" borderId="0" xfId="11" applyFont="1" applyFill="1" applyAlignment="1">
      <alignment horizontal="center" vertical="center" wrapText="1"/>
    </xf>
    <xf numFmtId="0" fontId="38" fillId="4" borderId="7" xfId="0" applyFont="1" applyFill="1" applyBorder="1" applyAlignment="1">
      <alignment horizontal="center" vertical="center" wrapText="1"/>
    </xf>
    <xf numFmtId="0" fontId="38" fillId="4" borderId="8"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5" borderId="28" xfId="0" applyFont="1" applyFill="1" applyBorder="1" applyAlignment="1">
      <alignment horizontal="center" vertical="center"/>
    </xf>
    <xf numFmtId="0" fontId="23" fillId="5" borderId="29" xfId="0" applyFont="1" applyFill="1" applyBorder="1" applyAlignment="1">
      <alignment horizontal="center" vertical="center"/>
    </xf>
    <xf numFmtId="0" fontId="15" fillId="2" borderId="3" xfId="0" applyFont="1" applyFill="1" applyBorder="1" applyAlignment="1">
      <alignment vertical="center" wrapText="1"/>
    </xf>
    <xf numFmtId="0" fontId="23" fillId="4" borderId="29" xfId="0" applyFont="1" applyFill="1" applyBorder="1" applyAlignment="1">
      <alignment horizontal="center" vertical="center"/>
    </xf>
    <xf numFmtId="0" fontId="15" fillId="4" borderId="3" xfId="0" applyFont="1" applyFill="1" applyBorder="1" applyAlignment="1">
      <alignment vertical="center" wrapText="1"/>
    </xf>
    <xf numFmtId="0" fontId="23" fillId="6" borderId="29" xfId="0" applyFont="1" applyFill="1" applyBorder="1" applyAlignment="1">
      <alignment horizontal="center" vertical="center"/>
    </xf>
    <xf numFmtId="0" fontId="6" fillId="4" borderId="3" xfId="0" applyFont="1" applyFill="1" applyBorder="1" applyAlignment="1">
      <alignment horizontal="right" vertical="center"/>
    </xf>
    <xf numFmtId="0" fontId="6" fillId="4" borderId="3" xfId="0" applyFont="1" applyFill="1" applyBorder="1" applyAlignment="1">
      <alignment vertical="center"/>
    </xf>
    <xf numFmtId="0" fontId="23" fillId="3" borderId="28" xfId="0" applyFont="1" applyFill="1" applyBorder="1" applyAlignment="1">
      <alignment horizontal="center" vertical="center"/>
    </xf>
    <xf numFmtId="0" fontId="15" fillId="2" borderId="1" xfId="0" applyFont="1" applyFill="1" applyBorder="1" applyAlignment="1">
      <alignment vertical="center"/>
    </xf>
    <xf numFmtId="0" fontId="6" fillId="2" borderId="0" xfId="0" applyFont="1" applyFill="1" applyAlignment="1">
      <alignment horizontal="center" vertical="center"/>
    </xf>
  </cellXfs>
  <cellStyles count="19">
    <cellStyle name="Comma" xfId="1" builtinId="3"/>
    <cellStyle name="Comma 10" xfId="2" xr:uid="{00000000-0005-0000-0000-000001000000}"/>
    <cellStyle name="Comma 11" xfId="3" xr:uid="{00000000-0005-0000-0000-000002000000}"/>
    <cellStyle name="Comma 2" xfId="4" xr:uid="{00000000-0005-0000-0000-000003000000}"/>
    <cellStyle name="Comma 2 16" xfId="18" xr:uid="{00000000-0005-0000-0000-000004000000}"/>
    <cellStyle name="Comma 2 2" xfId="5" xr:uid="{00000000-0005-0000-0000-000005000000}"/>
    <cellStyle name="Comma 2 2 2" xfId="6" xr:uid="{00000000-0005-0000-0000-000006000000}"/>
    <cellStyle name="Comma 2 2 3 2 2" xfId="7" xr:uid="{00000000-0005-0000-0000-000007000000}"/>
    <cellStyle name="Comma 3" xfId="8" xr:uid="{00000000-0005-0000-0000-000008000000}"/>
    <cellStyle name="Comma 4" xfId="9" xr:uid="{00000000-0005-0000-0000-000009000000}"/>
    <cellStyle name="Currency 2" xfId="10" xr:uid="{00000000-0005-0000-0000-00000A000000}"/>
    <cellStyle name="Ledger 17 x 11 in" xfId="11" xr:uid="{00000000-0005-0000-0000-00000B000000}"/>
    <cellStyle name="Ledger 17 x 11 in 2" xfId="12" xr:uid="{00000000-0005-0000-0000-00000C000000}"/>
    <cellStyle name="Normal" xfId="0" builtinId="0"/>
    <cellStyle name="Normal 2" xfId="13" xr:uid="{00000000-0005-0000-0000-00000E000000}"/>
    <cellStyle name="Normal 2 2" xfId="14" xr:uid="{00000000-0005-0000-0000-00000F000000}"/>
    <cellStyle name="Normal 2 3" xfId="15" xr:uid="{00000000-0005-0000-0000-000010000000}"/>
    <cellStyle name="Normal_3C 21 LND" xfId="16" xr:uid="{00000000-0005-0000-0000-000011000000}"/>
    <cellStyle name="Style 1" xfId="17"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293</xdr:row>
      <xdr:rowOff>0</xdr:rowOff>
    </xdr:from>
    <xdr:to>
      <xdr:col>8</xdr:col>
      <xdr:colOff>1295400</xdr:colOff>
      <xdr:row>293</xdr:row>
      <xdr:rowOff>768692</xdr:rowOff>
    </xdr:to>
    <xdr:pic>
      <xdr:nvPicPr>
        <xdr:cNvPr id="6" name="Picture 5">
          <a:extLst>
            <a:ext uri="{FF2B5EF4-FFF2-40B4-BE49-F238E27FC236}">
              <a16:creationId xmlns:a16="http://schemas.microsoft.com/office/drawing/2014/main" id="{1B5B8A3B-B753-6343-1AB2-FE361A006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4133771"/>
          <a:ext cx="12028714" cy="76869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Ngang"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gang"/>
      <sheetName val="149-2"/>
      <sheetName val="CF_DT"/>
      <sheetName val="PNT-QUOT-#3"/>
      <sheetName val="COAT&amp;WRAP-QIOT-#3"/>
      <sheetName val="Entity List"/>
      <sheetName val="DI-ESTI"/>
      <sheetName val="M 6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0"/>
  <sheetViews>
    <sheetView tabSelected="1" zoomScale="70" zoomScaleNormal="70" workbookViewId="0">
      <selection activeCell="Q11" sqref="Q11"/>
    </sheetView>
  </sheetViews>
  <sheetFormatPr defaultColWidth="9.109375" defaultRowHeight="13.2"/>
  <cols>
    <col min="1" max="1" width="5.109375" style="2" customWidth="1"/>
    <col min="2" max="2" width="46.88671875" style="1" customWidth="1"/>
    <col min="3" max="3" width="63.44140625" style="77" customWidth="1"/>
    <col min="4" max="4" width="4.77734375" style="22" customWidth="1"/>
    <col min="5" max="5" width="4.77734375" style="24" customWidth="1"/>
    <col min="6" max="6" width="5.77734375" style="156" customWidth="1"/>
    <col min="7" max="7" width="11.5546875" style="24" customWidth="1"/>
    <col min="8" max="8" width="14.21875" style="24" customWidth="1"/>
    <col min="9" max="9" width="21.5546875" style="2" customWidth="1"/>
    <col min="10" max="16384" width="9.109375" style="1"/>
  </cols>
  <sheetData>
    <row r="1" spans="1:9" ht="75.75" customHeight="1">
      <c r="A1" s="242" t="e" vm="1">
        <v>#VALUE!</v>
      </c>
      <c r="B1" s="242"/>
      <c r="C1" s="242"/>
      <c r="D1" s="242"/>
      <c r="E1" s="242"/>
      <c r="F1" s="242"/>
      <c r="G1" s="242"/>
      <c r="H1" s="242"/>
      <c r="I1" s="242"/>
    </row>
    <row r="2" spans="1:9" ht="27" customHeight="1">
      <c r="A2" s="217" t="s">
        <v>266</v>
      </c>
      <c r="B2" s="217"/>
      <c r="C2" s="217"/>
      <c r="D2" s="217"/>
      <c r="E2" s="217"/>
      <c r="F2" s="217"/>
      <c r="G2" s="217"/>
      <c r="H2" s="217"/>
      <c r="I2" s="217"/>
    </row>
    <row r="3" spans="1:9" ht="27" customHeight="1">
      <c r="A3" s="218" t="s">
        <v>138</v>
      </c>
      <c r="B3" s="218"/>
      <c r="C3" s="218"/>
      <c r="D3" s="218"/>
      <c r="E3" s="218"/>
      <c r="F3" s="218"/>
      <c r="G3" s="218"/>
      <c r="H3" s="218"/>
      <c r="I3" s="218"/>
    </row>
    <row r="4" spans="1:9" ht="16.05" customHeight="1">
      <c r="A4" s="219" t="s">
        <v>174</v>
      </c>
      <c r="B4" s="219"/>
      <c r="C4" s="219"/>
      <c r="D4" s="219"/>
      <c r="E4" s="219"/>
      <c r="F4" s="219"/>
      <c r="G4" s="219"/>
      <c r="H4" s="219"/>
      <c r="I4" s="219"/>
    </row>
    <row r="5" spans="1:9" ht="16.05" customHeight="1">
      <c r="A5" s="213" t="s">
        <v>0</v>
      </c>
      <c r="B5" s="213"/>
      <c r="C5" s="213"/>
      <c r="D5" s="214" t="s">
        <v>58</v>
      </c>
      <c r="E5" s="215"/>
      <c r="F5" s="215"/>
      <c r="G5" s="215"/>
      <c r="H5" s="215"/>
      <c r="I5" s="216"/>
    </row>
    <row r="6" spans="1:9" ht="20.25" customHeight="1">
      <c r="A6" s="213" t="s">
        <v>144</v>
      </c>
      <c r="B6" s="213"/>
      <c r="C6" s="213"/>
      <c r="D6" s="214"/>
      <c r="E6" s="215"/>
      <c r="F6" s="215"/>
      <c r="G6" s="215"/>
      <c r="H6" s="215"/>
      <c r="I6" s="216"/>
    </row>
    <row r="7" spans="1:9" ht="20.25" customHeight="1">
      <c r="A7" s="209" t="s">
        <v>137</v>
      </c>
      <c r="B7" s="209"/>
      <c r="C7" s="209"/>
      <c r="D7" s="206" t="s">
        <v>76</v>
      </c>
      <c r="E7" s="207"/>
      <c r="F7" s="207"/>
      <c r="G7" s="207"/>
      <c r="H7" s="207"/>
      <c r="I7" s="208"/>
    </row>
    <row r="8" spans="1:9" ht="20.25" customHeight="1">
      <c r="A8" s="206" t="s">
        <v>136</v>
      </c>
      <c r="B8" s="207"/>
      <c r="C8" s="208"/>
      <c r="D8" s="206" t="s">
        <v>77</v>
      </c>
      <c r="E8" s="207"/>
      <c r="F8" s="207"/>
      <c r="G8" s="207"/>
      <c r="H8" s="207"/>
      <c r="I8" s="208"/>
    </row>
    <row r="9" spans="1:9" ht="20.25" customHeight="1">
      <c r="A9" s="209" t="s">
        <v>109</v>
      </c>
      <c r="B9" s="209"/>
      <c r="C9" s="209"/>
      <c r="D9" s="206" t="s">
        <v>78</v>
      </c>
      <c r="E9" s="207"/>
      <c r="F9" s="207"/>
      <c r="G9" s="207"/>
      <c r="H9" s="207"/>
      <c r="I9" s="208"/>
    </row>
    <row r="10" spans="1:9" ht="20.25" customHeight="1">
      <c r="A10" s="209" t="s">
        <v>79</v>
      </c>
      <c r="B10" s="209"/>
      <c r="C10" s="209"/>
      <c r="D10" s="206" t="s">
        <v>80</v>
      </c>
      <c r="E10" s="207"/>
      <c r="F10" s="207"/>
      <c r="G10" s="207"/>
      <c r="H10" s="207"/>
      <c r="I10" s="208"/>
    </row>
    <row r="11" spans="1:9" ht="23.25" customHeight="1" thickBot="1">
      <c r="A11" s="210" t="s">
        <v>59</v>
      </c>
      <c r="B11" s="210"/>
      <c r="C11" s="210"/>
      <c r="D11" s="210"/>
      <c r="E11" s="210"/>
      <c r="F11" s="210"/>
      <c r="G11" s="210"/>
      <c r="H11" s="210"/>
      <c r="I11" s="210"/>
    </row>
    <row r="12" spans="1:9" s="7" customFormat="1" ht="48">
      <c r="A12" s="32" t="s">
        <v>81</v>
      </c>
      <c r="B12" s="33" t="s">
        <v>5</v>
      </c>
      <c r="C12" s="33" t="s">
        <v>6</v>
      </c>
      <c r="D12" s="85" t="s">
        <v>22</v>
      </c>
      <c r="E12" s="155" t="s">
        <v>65</v>
      </c>
      <c r="F12" s="85" t="s">
        <v>66</v>
      </c>
      <c r="G12" s="85" t="s">
        <v>84</v>
      </c>
      <c r="H12" s="85" t="s">
        <v>85</v>
      </c>
      <c r="I12" s="33" t="s">
        <v>21</v>
      </c>
    </row>
    <row r="13" spans="1:9" s="44" customFormat="1" ht="30" customHeight="1">
      <c r="A13" s="123">
        <v>1</v>
      </c>
      <c r="B13" s="211" t="s">
        <v>278</v>
      </c>
      <c r="C13" s="212"/>
      <c r="D13" s="212"/>
      <c r="E13" s="212"/>
      <c r="F13" s="157"/>
      <c r="G13" s="124"/>
      <c r="H13" s="124"/>
      <c r="I13" s="232"/>
    </row>
    <row r="14" spans="1:9" s="8" customFormat="1" ht="27.45" customHeight="1">
      <c r="A14" s="60"/>
      <c r="B14" s="64" t="s">
        <v>107</v>
      </c>
      <c r="C14" s="52" t="s">
        <v>192</v>
      </c>
      <c r="D14" s="64"/>
      <c r="E14" s="92">
        <v>1</v>
      </c>
      <c r="F14" s="95">
        <v>1</v>
      </c>
      <c r="G14" s="109">
        <v>24800000</v>
      </c>
      <c r="H14" s="110">
        <f>G14*F14*E14</f>
        <v>24800000</v>
      </c>
      <c r="I14" s="64" t="s">
        <v>94</v>
      </c>
    </row>
    <row r="15" spans="1:9" s="8" customFormat="1" ht="136.80000000000001" customHeight="1">
      <c r="A15" s="104"/>
      <c r="B15" s="10" t="s">
        <v>123</v>
      </c>
      <c r="C15" s="13" t="s">
        <v>242</v>
      </c>
      <c r="D15" s="53"/>
      <c r="E15" s="15"/>
      <c r="F15" s="111"/>
      <c r="G15" s="16"/>
      <c r="H15" s="112"/>
      <c r="I15" s="51" t="s">
        <v>93</v>
      </c>
    </row>
    <row r="16" spans="1:9" s="8" customFormat="1" ht="25.05" customHeight="1">
      <c r="A16" s="104"/>
      <c r="B16" s="11" t="s">
        <v>29</v>
      </c>
      <c r="C16" s="34" t="s">
        <v>127</v>
      </c>
      <c r="D16" s="53"/>
      <c r="E16" s="15"/>
      <c r="F16" s="111"/>
      <c r="G16" s="16"/>
      <c r="H16" s="112"/>
      <c r="I16" s="111"/>
    </row>
    <row r="17" spans="1:9" s="8" customFormat="1" ht="19.5" customHeight="1">
      <c r="A17" s="104"/>
      <c r="B17" s="10" t="s">
        <v>38</v>
      </c>
      <c r="C17" s="34" t="s">
        <v>113</v>
      </c>
      <c r="D17" s="53"/>
      <c r="E17" s="15"/>
      <c r="F17" s="111"/>
      <c r="G17" s="16"/>
      <c r="H17" s="112"/>
      <c r="I17" s="51"/>
    </row>
    <row r="18" spans="1:9" s="8" customFormat="1" ht="23.25" customHeight="1">
      <c r="A18" s="104"/>
      <c r="B18" s="10" t="s">
        <v>30</v>
      </c>
      <c r="C18" s="34" t="s">
        <v>31</v>
      </c>
      <c r="D18" s="53"/>
      <c r="E18" s="15"/>
      <c r="F18" s="111"/>
      <c r="G18" s="16"/>
      <c r="H18" s="112"/>
      <c r="I18" s="111"/>
    </row>
    <row r="19" spans="1:9" ht="25.95" customHeight="1">
      <c r="A19" s="9"/>
      <c r="B19" s="11" t="s">
        <v>8</v>
      </c>
      <c r="C19" s="46" t="s">
        <v>100</v>
      </c>
      <c r="D19" s="51"/>
      <c r="E19" s="15"/>
      <c r="F19" s="111"/>
      <c r="G19" s="15"/>
      <c r="H19" s="38"/>
      <c r="I19" s="15"/>
    </row>
    <row r="20" spans="1:9" ht="25.95" customHeight="1">
      <c r="A20" s="9"/>
      <c r="B20" s="11" t="s">
        <v>9</v>
      </c>
      <c r="C20" s="46" t="s">
        <v>101</v>
      </c>
      <c r="D20" s="51"/>
      <c r="E20" s="15"/>
      <c r="F20" s="111"/>
      <c r="G20" s="15"/>
      <c r="H20" s="38"/>
      <c r="I20" s="94"/>
    </row>
    <row r="21" spans="1:9" ht="27.45" customHeight="1">
      <c r="A21" s="9"/>
      <c r="B21" s="11" t="s">
        <v>32</v>
      </c>
      <c r="C21" s="46" t="s">
        <v>102</v>
      </c>
      <c r="D21" s="51"/>
      <c r="E21" s="15"/>
      <c r="F21" s="111"/>
      <c r="G21" s="15"/>
      <c r="H21" s="38"/>
      <c r="I21" s="94"/>
    </row>
    <row r="22" spans="1:9" ht="70.5" customHeight="1">
      <c r="A22" s="9"/>
      <c r="B22" s="11" t="s">
        <v>24</v>
      </c>
      <c r="C22" s="13" t="s">
        <v>243</v>
      </c>
      <c r="D22" s="51" t="s">
        <v>7</v>
      </c>
      <c r="E22" s="15">
        <v>1</v>
      </c>
      <c r="F22" s="111"/>
      <c r="G22" s="16"/>
      <c r="H22" s="16"/>
      <c r="I22" s="15"/>
    </row>
    <row r="23" spans="1:9" ht="77.55" customHeight="1">
      <c r="A23" s="9"/>
      <c r="B23" s="10" t="s">
        <v>19</v>
      </c>
      <c r="C23" s="13" t="s">
        <v>130</v>
      </c>
      <c r="D23" s="51" t="s">
        <v>7</v>
      </c>
      <c r="E23" s="15">
        <v>1</v>
      </c>
      <c r="F23" s="111"/>
      <c r="G23" s="16"/>
      <c r="H23" s="16"/>
      <c r="I23" s="15"/>
    </row>
    <row r="24" spans="1:9" ht="58.05" customHeight="1">
      <c r="A24" s="9"/>
      <c r="B24" s="10" t="s">
        <v>17</v>
      </c>
      <c r="C24" s="13" t="s">
        <v>129</v>
      </c>
      <c r="D24" s="51" t="s">
        <v>7</v>
      </c>
      <c r="E24" s="15">
        <v>1</v>
      </c>
      <c r="F24" s="111"/>
      <c r="G24" s="16"/>
      <c r="H24" s="16"/>
      <c r="I24" s="15"/>
    </row>
    <row r="25" spans="1:9" ht="60.45" customHeight="1">
      <c r="A25" s="9"/>
      <c r="B25" s="10" t="s">
        <v>68</v>
      </c>
      <c r="C25" s="13" t="s">
        <v>131</v>
      </c>
      <c r="D25" s="51" t="s">
        <v>7</v>
      </c>
      <c r="E25" s="15">
        <v>1</v>
      </c>
      <c r="F25" s="111"/>
      <c r="G25" s="16"/>
      <c r="H25" s="16"/>
      <c r="I25" s="51"/>
    </row>
    <row r="26" spans="1:9" ht="45" customHeight="1">
      <c r="A26" s="9"/>
      <c r="B26" s="11" t="s">
        <v>89</v>
      </c>
      <c r="C26" s="13" t="s">
        <v>132</v>
      </c>
      <c r="D26" s="51" t="s">
        <v>7</v>
      </c>
      <c r="E26" s="15">
        <v>2</v>
      </c>
      <c r="F26" s="111"/>
      <c r="G26" s="16"/>
      <c r="H26" s="16"/>
      <c r="I26" s="15"/>
    </row>
    <row r="27" spans="1:9" ht="67.05" customHeight="1">
      <c r="A27" s="9"/>
      <c r="B27" s="11" t="s">
        <v>104</v>
      </c>
      <c r="C27" s="13" t="s">
        <v>252</v>
      </c>
      <c r="D27" s="51" t="s">
        <v>7</v>
      </c>
      <c r="E27" s="15">
        <v>1</v>
      </c>
      <c r="F27" s="111"/>
      <c r="G27" s="16"/>
      <c r="H27" s="16"/>
      <c r="I27" s="15"/>
    </row>
    <row r="28" spans="1:9" ht="37.049999999999997" customHeight="1">
      <c r="A28" s="9"/>
      <c r="B28" s="11" t="s">
        <v>103</v>
      </c>
      <c r="C28" s="76" t="s">
        <v>207</v>
      </c>
      <c r="D28" s="51" t="s">
        <v>7</v>
      </c>
      <c r="E28" s="15">
        <v>2</v>
      </c>
      <c r="F28" s="111"/>
      <c r="G28" s="19"/>
      <c r="H28" s="19"/>
      <c r="I28" s="15"/>
    </row>
    <row r="29" spans="1:9" ht="24.45" customHeight="1">
      <c r="A29" s="9"/>
      <c r="B29" s="11" t="s">
        <v>149</v>
      </c>
      <c r="C29" s="13" t="s">
        <v>145</v>
      </c>
      <c r="D29" s="51" t="s">
        <v>10</v>
      </c>
      <c r="E29" s="15">
        <v>3</v>
      </c>
      <c r="F29" s="111"/>
      <c r="G29" s="19"/>
      <c r="H29" s="19"/>
      <c r="I29" s="9"/>
    </row>
    <row r="30" spans="1:9" ht="29.25" customHeight="1">
      <c r="A30" s="9"/>
      <c r="B30" s="11" t="s">
        <v>13</v>
      </c>
      <c r="C30" s="13" t="s">
        <v>37</v>
      </c>
      <c r="D30" s="51" t="s">
        <v>7</v>
      </c>
      <c r="E30" s="15">
        <v>1</v>
      </c>
      <c r="F30" s="111"/>
      <c r="G30" s="16"/>
      <c r="H30" s="16"/>
      <c r="I30" s="15"/>
    </row>
    <row r="31" spans="1:9" ht="34.049999999999997" customHeight="1">
      <c r="A31" s="9"/>
      <c r="B31" s="11" t="s">
        <v>56</v>
      </c>
      <c r="C31" s="13" t="s">
        <v>90</v>
      </c>
      <c r="D31" s="51" t="s">
        <v>51</v>
      </c>
      <c r="E31" s="15">
        <v>1</v>
      </c>
      <c r="F31" s="111">
        <v>1</v>
      </c>
      <c r="G31" s="16">
        <v>2400000</v>
      </c>
      <c r="H31" s="16">
        <f>G31*F31*E31</f>
        <v>2400000</v>
      </c>
      <c r="I31" s="15" t="s">
        <v>148</v>
      </c>
    </row>
    <row r="32" spans="1:9" ht="53.25" customHeight="1">
      <c r="A32" s="9"/>
      <c r="B32" s="11" t="s">
        <v>14</v>
      </c>
      <c r="C32" s="13" t="s">
        <v>75</v>
      </c>
      <c r="D32" s="51" t="s">
        <v>146</v>
      </c>
      <c r="E32" s="15">
        <v>1</v>
      </c>
      <c r="F32" s="111">
        <v>1</v>
      </c>
      <c r="G32" s="16">
        <v>1750000</v>
      </c>
      <c r="H32" s="16">
        <f t="shared" ref="H32" si="0">G32*F32*E32</f>
        <v>1750000</v>
      </c>
      <c r="I32" s="15" t="s">
        <v>147</v>
      </c>
    </row>
    <row r="33" spans="1:9" ht="34.950000000000003" customHeight="1">
      <c r="A33" s="9"/>
      <c r="B33" s="11" t="s">
        <v>60</v>
      </c>
      <c r="C33" s="34" t="s">
        <v>193</v>
      </c>
      <c r="D33" s="51" t="s">
        <v>34</v>
      </c>
      <c r="E33" s="15">
        <v>1</v>
      </c>
      <c r="F33" s="111">
        <v>1</v>
      </c>
      <c r="G33" s="16">
        <v>1000000</v>
      </c>
      <c r="H33" s="16">
        <f>G33*F33*E33</f>
        <v>1000000</v>
      </c>
      <c r="I33" s="15" t="s">
        <v>35</v>
      </c>
    </row>
    <row r="34" spans="1:9" ht="36.450000000000003" customHeight="1">
      <c r="A34" s="170"/>
      <c r="B34" s="171" t="s">
        <v>15</v>
      </c>
      <c r="C34" s="172" t="s">
        <v>193</v>
      </c>
      <c r="D34" s="150" t="s">
        <v>7</v>
      </c>
      <c r="E34" s="173">
        <v>1</v>
      </c>
      <c r="F34" s="174">
        <v>1</v>
      </c>
      <c r="G34" s="175">
        <v>2400000</v>
      </c>
      <c r="H34" s="175">
        <f>G34*F34*E34</f>
        <v>2400000</v>
      </c>
      <c r="I34" s="173" t="s">
        <v>35</v>
      </c>
    </row>
    <row r="35" spans="1:9" s="44" customFormat="1" ht="27.45" customHeight="1">
      <c r="A35" s="179">
        <v>2</v>
      </c>
      <c r="B35" s="203" t="s">
        <v>254</v>
      </c>
      <c r="C35" s="204"/>
      <c r="D35" s="204"/>
      <c r="E35" s="204"/>
      <c r="F35" s="125"/>
      <c r="G35" s="126"/>
      <c r="H35" s="126"/>
      <c r="I35" s="233"/>
    </row>
    <row r="36" spans="1:9" ht="25.05" customHeight="1">
      <c r="A36" s="60"/>
      <c r="B36" s="148" t="s">
        <v>107</v>
      </c>
      <c r="C36" s="149" t="s">
        <v>250</v>
      </c>
      <c r="D36" s="64" t="s">
        <v>51</v>
      </c>
      <c r="E36" s="92">
        <v>1</v>
      </c>
      <c r="F36" s="95">
        <v>1</v>
      </c>
      <c r="G36" s="153">
        <v>39000000</v>
      </c>
      <c r="H36" s="154">
        <f>G36*E36</f>
        <v>39000000</v>
      </c>
      <c r="I36" s="92" t="s">
        <v>94</v>
      </c>
    </row>
    <row r="37" spans="1:9" s="8" customFormat="1" ht="109.95" customHeight="1">
      <c r="A37" s="104"/>
      <c r="B37" s="10" t="s">
        <v>123</v>
      </c>
      <c r="C37" s="13" t="s">
        <v>128</v>
      </c>
      <c r="D37" s="53"/>
      <c r="E37" s="15"/>
      <c r="F37" s="111"/>
      <c r="G37" s="16"/>
      <c r="H37" s="112"/>
      <c r="I37" s="51" t="s">
        <v>93</v>
      </c>
    </row>
    <row r="38" spans="1:9" ht="20.25" customHeight="1">
      <c r="A38" s="132"/>
      <c r="B38" s="133" t="s">
        <v>29</v>
      </c>
      <c r="C38" s="134" t="s">
        <v>244</v>
      </c>
      <c r="D38" s="135"/>
      <c r="E38" s="145"/>
      <c r="F38" s="136"/>
      <c r="G38" s="137"/>
      <c r="H38" s="138"/>
      <c r="I38" s="139"/>
    </row>
    <row r="39" spans="1:9" ht="20.25" customHeight="1">
      <c r="A39" s="132"/>
      <c r="B39" s="133" t="s">
        <v>38</v>
      </c>
      <c r="C39" s="134" t="s">
        <v>245</v>
      </c>
      <c r="D39" s="135"/>
      <c r="E39" s="145"/>
      <c r="F39" s="136"/>
      <c r="G39" s="137"/>
      <c r="H39" s="138"/>
      <c r="I39" s="140"/>
    </row>
    <row r="40" spans="1:9" ht="20.25" customHeight="1">
      <c r="A40" s="132"/>
      <c r="B40" s="133" t="s">
        <v>30</v>
      </c>
      <c r="C40" s="134" t="s">
        <v>31</v>
      </c>
      <c r="D40" s="135"/>
      <c r="E40" s="145"/>
      <c r="F40" s="136"/>
      <c r="G40" s="137"/>
      <c r="H40" s="138"/>
      <c r="I40" s="139"/>
    </row>
    <row r="41" spans="1:9" ht="36" customHeight="1">
      <c r="A41" s="141"/>
      <c r="B41" s="142" t="s">
        <v>8</v>
      </c>
      <c r="C41" s="143" t="s">
        <v>246</v>
      </c>
      <c r="D41" s="144"/>
      <c r="E41" s="145"/>
      <c r="F41" s="136"/>
      <c r="G41" s="145"/>
      <c r="H41" s="138"/>
      <c r="I41" s="146"/>
    </row>
    <row r="42" spans="1:9" ht="27.45" customHeight="1">
      <c r="A42" s="141"/>
      <c r="B42" s="142" t="s">
        <v>9</v>
      </c>
      <c r="C42" s="143" t="s">
        <v>247</v>
      </c>
      <c r="D42" s="144"/>
      <c r="E42" s="145"/>
      <c r="F42" s="136"/>
      <c r="G42" s="145"/>
      <c r="H42" s="138"/>
      <c r="I42" s="146"/>
    </row>
    <row r="43" spans="1:9" ht="34.049999999999997" customHeight="1">
      <c r="A43" s="141"/>
      <c r="B43" s="142" t="s">
        <v>32</v>
      </c>
      <c r="C43" s="143" t="s">
        <v>248</v>
      </c>
      <c r="D43" s="144"/>
      <c r="E43" s="145"/>
      <c r="F43" s="136"/>
      <c r="G43" s="145"/>
      <c r="H43" s="138"/>
      <c r="I43" s="147"/>
    </row>
    <row r="44" spans="1:9" ht="27.45" customHeight="1">
      <c r="A44" s="141"/>
      <c r="B44" s="142" t="s">
        <v>27</v>
      </c>
      <c r="C44" s="151" t="s">
        <v>249</v>
      </c>
      <c r="D44" s="135"/>
      <c r="E44" s="145"/>
      <c r="F44" s="136"/>
      <c r="G44" s="145"/>
      <c r="H44" s="138"/>
      <c r="I44" s="15"/>
    </row>
    <row r="45" spans="1:9" ht="54" customHeight="1">
      <c r="A45" s="9"/>
      <c r="B45" s="11" t="s">
        <v>24</v>
      </c>
      <c r="C45" s="13" t="s">
        <v>236</v>
      </c>
      <c r="D45" s="51" t="s">
        <v>7</v>
      </c>
      <c r="E45" s="15">
        <v>1</v>
      </c>
      <c r="F45" s="111"/>
      <c r="G45" s="16"/>
      <c r="H45" s="16"/>
      <c r="I45" s="73"/>
    </row>
    <row r="46" spans="1:9" ht="49.5" customHeight="1">
      <c r="A46" s="9"/>
      <c r="B46" s="11" t="s">
        <v>72</v>
      </c>
      <c r="C46" s="13" t="s">
        <v>105</v>
      </c>
      <c r="D46" s="51" t="s">
        <v>7</v>
      </c>
      <c r="E46" s="15">
        <v>1</v>
      </c>
      <c r="F46" s="111"/>
      <c r="G46" s="16"/>
      <c r="H46" s="16"/>
      <c r="I46" s="15"/>
    </row>
    <row r="47" spans="1:9" ht="58.05" customHeight="1">
      <c r="A47" s="9"/>
      <c r="B47" s="10" t="s">
        <v>17</v>
      </c>
      <c r="C47" s="13" t="s">
        <v>129</v>
      </c>
      <c r="D47" s="51" t="s">
        <v>7</v>
      </c>
      <c r="E47" s="15">
        <v>1</v>
      </c>
      <c r="F47" s="111"/>
      <c r="G47" s="16"/>
      <c r="H47" s="16"/>
      <c r="I47" s="15"/>
    </row>
    <row r="48" spans="1:9" ht="55.5" customHeight="1">
      <c r="A48" s="9"/>
      <c r="B48" s="10" t="s">
        <v>20</v>
      </c>
      <c r="C48" s="13" t="s">
        <v>135</v>
      </c>
      <c r="D48" s="51" t="s">
        <v>7</v>
      </c>
      <c r="E48" s="15">
        <v>1</v>
      </c>
      <c r="F48" s="111"/>
      <c r="G48" s="16"/>
      <c r="H48" s="16"/>
      <c r="I48" s="51"/>
    </row>
    <row r="49" spans="1:9" ht="53.55" customHeight="1">
      <c r="A49" s="9"/>
      <c r="B49" s="10" t="s">
        <v>68</v>
      </c>
      <c r="C49" s="13" t="s">
        <v>210</v>
      </c>
      <c r="D49" s="51" t="s">
        <v>7</v>
      </c>
      <c r="E49" s="15">
        <v>1</v>
      </c>
      <c r="F49" s="111"/>
      <c r="G49" s="16"/>
      <c r="H49" s="16"/>
      <c r="I49" s="51"/>
    </row>
    <row r="50" spans="1:9" ht="67.5" customHeight="1">
      <c r="A50" s="9"/>
      <c r="B50" s="11" t="s">
        <v>117</v>
      </c>
      <c r="C50" s="13" t="s">
        <v>241</v>
      </c>
      <c r="D50" s="51" t="s">
        <v>7</v>
      </c>
      <c r="E50" s="15">
        <v>1</v>
      </c>
      <c r="F50" s="111"/>
      <c r="G50" s="16"/>
      <c r="H50" s="16"/>
      <c r="I50" s="15"/>
    </row>
    <row r="51" spans="1:9" ht="30" customHeight="1">
      <c r="A51" s="9"/>
      <c r="B51" s="142" t="s">
        <v>124</v>
      </c>
      <c r="C51" s="76" t="s">
        <v>207</v>
      </c>
      <c r="D51" s="68" t="s">
        <v>7</v>
      </c>
      <c r="E51" s="69">
        <v>1</v>
      </c>
      <c r="F51" s="111"/>
      <c r="G51" s="19"/>
      <c r="H51" s="19"/>
      <c r="I51" s="15"/>
    </row>
    <row r="52" spans="1:9" ht="27" customHeight="1">
      <c r="A52" s="9"/>
      <c r="B52" s="11" t="s">
        <v>153</v>
      </c>
      <c r="C52" s="13" t="s">
        <v>154</v>
      </c>
      <c r="D52" s="51" t="s">
        <v>10</v>
      </c>
      <c r="E52" s="15">
        <v>4</v>
      </c>
      <c r="F52" s="111"/>
      <c r="G52" s="16"/>
      <c r="H52" s="16"/>
      <c r="I52" s="15" t="s">
        <v>156</v>
      </c>
    </row>
    <row r="53" spans="1:9" ht="25.5" customHeight="1">
      <c r="A53" s="9"/>
      <c r="B53" s="11" t="s">
        <v>18</v>
      </c>
      <c r="C53" s="34" t="s">
        <v>155</v>
      </c>
      <c r="D53" s="51" t="s">
        <v>26</v>
      </c>
      <c r="E53" s="15">
        <v>1</v>
      </c>
      <c r="F53" s="111"/>
      <c r="G53" s="19"/>
      <c r="H53" s="19"/>
      <c r="I53" s="15" t="s">
        <v>25</v>
      </c>
    </row>
    <row r="54" spans="1:9" ht="29.25" customHeight="1">
      <c r="A54" s="9"/>
      <c r="B54" s="11" t="s">
        <v>13</v>
      </c>
      <c r="C54" s="34" t="s">
        <v>159</v>
      </c>
      <c r="D54" s="51" t="s">
        <v>7</v>
      </c>
      <c r="E54" s="15">
        <v>1</v>
      </c>
      <c r="F54" s="111"/>
      <c r="G54" s="19"/>
      <c r="H54" s="19"/>
      <c r="I54" s="15"/>
    </row>
    <row r="55" spans="1:9" ht="29.25" customHeight="1">
      <c r="A55" s="9"/>
      <c r="B55" s="11" t="s">
        <v>157</v>
      </c>
      <c r="C55" s="34" t="s">
        <v>168</v>
      </c>
      <c r="D55" s="51" t="s">
        <v>7</v>
      </c>
      <c r="E55" s="15">
        <v>1</v>
      </c>
      <c r="F55" s="111">
        <v>1</v>
      </c>
      <c r="G55" s="19">
        <v>120000</v>
      </c>
      <c r="H55" s="19">
        <f>G55*F55*E55</f>
        <v>120000</v>
      </c>
      <c r="I55" s="15" t="s">
        <v>156</v>
      </c>
    </row>
    <row r="56" spans="1:9" ht="29.25" customHeight="1">
      <c r="A56" s="9"/>
      <c r="B56" s="11" t="s">
        <v>158</v>
      </c>
      <c r="C56" s="34" t="s">
        <v>204</v>
      </c>
      <c r="D56" s="51" t="s">
        <v>7</v>
      </c>
      <c r="E56" s="15">
        <v>1</v>
      </c>
      <c r="F56" s="111">
        <v>1</v>
      </c>
      <c r="G56" s="19">
        <v>480000</v>
      </c>
      <c r="H56" s="19">
        <f>G56*F56*E56</f>
        <v>480000</v>
      </c>
      <c r="I56" s="15" t="s">
        <v>35</v>
      </c>
    </row>
    <row r="57" spans="1:9" ht="34.950000000000003" customHeight="1">
      <c r="A57" s="9"/>
      <c r="B57" s="11" t="s">
        <v>16</v>
      </c>
      <c r="C57" s="34" t="s">
        <v>253</v>
      </c>
      <c r="D57" s="51" t="s">
        <v>34</v>
      </c>
      <c r="E57" s="15">
        <v>1</v>
      </c>
      <c r="F57" s="111">
        <v>1</v>
      </c>
      <c r="G57" s="16">
        <v>1200000</v>
      </c>
      <c r="H57" s="16">
        <f>G57*F57*E57</f>
        <v>1200000</v>
      </c>
      <c r="I57" s="15" t="s">
        <v>35</v>
      </c>
    </row>
    <row r="58" spans="1:9" ht="36.450000000000003" customHeight="1">
      <c r="A58" s="45"/>
      <c r="B58" s="54" t="s">
        <v>15</v>
      </c>
      <c r="C58" s="47" t="s">
        <v>253</v>
      </c>
      <c r="D58" s="55" t="s">
        <v>7</v>
      </c>
      <c r="E58" s="17">
        <v>1</v>
      </c>
      <c r="F58" s="158">
        <v>1</v>
      </c>
      <c r="G58" s="18">
        <v>3800000</v>
      </c>
      <c r="H58" s="18">
        <f>G58*F58*E58</f>
        <v>3800000</v>
      </c>
      <c r="I58" s="17" t="s">
        <v>35</v>
      </c>
    </row>
    <row r="59" spans="1:9" s="44" customFormat="1" ht="27.45" customHeight="1">
      <c r="A59" s="179">
        <v>3</v>
      </c>
      <c r="B59" s="203" t="s">
        <v>255</v>
      </c>
      <c r="C59" s="204"/>
      <c r="D59" s="204"/>
      <c r="E59" s="204"/>
      <c r="F59" s="125"/>
      <c r="G59" s="126"/>
      <c r="H59" s="126"/>
      <c r="I59" s="233"/>
    </row>
    <row r="60" spans="1:9" s="8" customFormat="1" ht="31.5" customHeight="1">
      <c r="A60" s="60"/>
      <c r="B60" s="64" t="s">
        <v>107</v>
      </c>
      <c r="C60" s="60" t="s">
        <v>178</v>
      </c>
      <c r="D60" s="64"/>
      <c r="E60" s="92">
        <v>1</v>
      </c>
      <c r="F60" s="95">
        <v>1</v>
      </c>
      <c r="G60" s="97">
        <v>38000000</v>
      </c>
      <c r="H60" s="120">
        <f>G60*F60*E60</f>
        <v>38000000</v>
      </c>
      <c r="I60" s="64" t="s">
        <v>94</v>
      </c>
    </row>
    <row r="61" spans="1:9" s="8" customFormat="1" ht="109.95" customHeight="1">
      <c r="A61" s="104"/>
      <c r="B61" s="10" t="s">
        <v>123</v>
      </c>
      <c r="C61" s="13" t="s">
        <v>128</v>
      </c>
      <c r="D61" s="53"/>
      <c r="E61" s="15"/>
      <c r="F61" s="111"/>
      <c r="G61" s="16"/>
      <c r="H61" s="112"/>
      <c r="I61" s="51" t="s">
        <v>93</v>
      </c>
    </row>
    <row r="62" spans="1:9" s="8" customFormat="1" ht="30" customHeight="1">
      <c r="A62" s="104"/>
      <c r="B62" s="11" t="s">
        <v>29</v>
      </c>
      <c r="C62" s="34" t="s">
        <v>126</v>
      </c>
      <c r="D62" s="53"/>
      <c r="E62" s="15"/>
      <c r="F62" s="111"/>
      <c r="G62" s="16"/>
      <c r="H62" s="112"/>
      <c r="I62" s="111"/>
    </row>
    <row r="63" spans="1:9" s="8" customFormat="1" ht="30" customHeight="1">
      <c r="A63" s="104"/>
      <c r="B63" s="11" t="s">
        <v>38</v>
      </c>
      <c r="C63" s="34" t="s">
        <v>113</v>
      </c>
      <c r="D63" s="53"/>
      <c r="E63" s="15"/>
      <c r="F63" s="111"/>
      <c r="G63" s="16"/>
      <c r="H63" s="112"/>
      <c r="I63" s="111"/>
    </row>
    <row r="64" spans="1:9" s="8" customFormat="1" ht="23.25" customHeight="1">
      <c r="A64" s="104"/>
      <c r="B64" s="10" t="s">
        <v>30</v>
      </c>
      <c r="C64" s="34" t="s">
        <v>31</v>
      </c>
      <c r="D64" s="53"/>
      <c r="E64" s="15"/>
      <c r="F64" s="111"/>
      <c r="G64" s="16"/>
      <c r="H64" s="112"/>
      <c r="I64" s="111"/>
    </row>
    <row r="65" spans="1:9" ht="28.05" customHeight="1">
      <c r="A65" s="9"/>
      <c r="B65" s="11" t="s">
        <v>8</v>
      </c>
      <c r="C65" s="34" t="s">
        <v>191</v>
      </c>
      <c r="D65" s="51"/>
      <c r="E65" s="15"/>
      <c r="F65" s="111"/>
      <c r="G65" s="15"/>
      <c r="H65" s="38"/>
      <c r="I65" s="234"/>
    </row>
    <row r="66" spans="1:9" ht="27" customHeight="1">
      <c r="A66" s="9"/>
      <c r="B66" s="11" t="s">
        <v>9</v>
      </c>
      <c r="C66" s="46" t="s">
        <v>190</v>
      </c>
      <c r="D66" s="51"/>
      <c r="E66" s="15"/>
      <c r="F66" s="111"/>
      <c r="G66" s="15"/>
      <c r="H66" s="38"/>
      <c r="I66" s="94"/>
    </row>
    <row r="67" spans="1:9" ht="26.55" customHeight="1">
      <c r="A67" s="9"/>
      <c r="B67" s="11" t="s">
        <v>32</v>
      </c>
      <c r="C67" s="46" t="s">
        <v>120</v>
      </c>
      <c r="D67" s="51"/>
      <c r="E67" s="15"/>
      <c r="F67" s="111"/>
      <c r="G67" s="15"/>
      <c r="H67" s="38"/>
      <c r="I67" s="94"/>
    </row>
    <row r="68" spans="1:9" ht="26.55" customHeight="1">
      <c r="A68" s="9"/>
      <c r="B68" s="11" t="s">
        <v>27</v>
      </c>
      <c r="C68" s="71" t="s">
        <v>179</v>
      </c>
      <c r="D68" s="51"/>
      <c r="E68" s="15"/>
      <c r="F68" s="111"/>
      <c r="G68" s="15"/>
      <c r="H68" s="38"/>
      <c r="I68" s="72"/>
    </row>
    <row r="69" spans="1:9" ht="54" customHeight="1">
      <c r="A69" s="9"/>
      <c r="B69" s="11" t="s">
        <v>24</v>
      </c>
      <c r="C69" s="13" t="s">
        <v>236</v>
      </c>
      <c r="D69" s="51" t="s">
        <v>7</v>
      </c>
      <c r="E69" s="15">
        <v>1</v>
      </c>
      <c r="F69" s="111"/>
      <c r="G69" s="16"/>
      <c r="H69" s="16"/>
      <c r="I69" s="73"/>
    </row>
    <row r="70" spans="1:9" ht="49.5" customHeight="1">
      <c r="A70" s="9"/>
      <c r="B70" s="11" t="s">
        <v>72</v>
      </c>
      <c r="C70" s="13" t="s">
        <v>105</v>
      </c>
      <c r="D70" s="51" t="s">
        <v>7</v>
      </c>
      <c r="E70" s="15">
        <v>1</v>
      </c>
      <c r="F70" s="111"/>
      <c r="G70" s="16"/>
      <c r="H70" s="16"/>
      <c r="I70" s="15"/>
    </row>
    <row r="71" spans="1:9" ht="58.05" customHeight="1">
      <c r="A71" s="9"/>
      <c r="B71" s="10" t="s">
        <v>17</v>
      </c>
      <c r="C71" s="13" t="s">
        <v>129</v>
      </c>
      <c r="D71" s="51" t="s">
        <v>7</v>
      </c>
      <c r="E71" s="15">
        <v>1</v>
      </c>
      <c r="F71" s="111"/>
      <c r="G71" s="16"/>
      <c r="H71" s="16"/>
      <c r="I71" s="15"/>
    </row>
    <row r="72" spans="1:9" ht="55.5" customHeight="1">
      <c r="A72" s="9"/>
      <c r="B72" s="10" t="s">
        <v>20</v>
      </c>
      <c r="C72" s="13" t="s">
        <v>135</v>
      </c>
      <c r="D72" s="51" t="s">
        <v>7</v>
      </c>
      <c r="E72" s="15">
        <v>1</v>
      </c>
      <c r="F72" s="111"/>
      <c r="G72" s="16"/>
      <c r="H72" s="16"/>
      <c r="I72" s="51"/>
    </row>
    <row r="73" spans="1:9" ht="53.55" customHeight="1">
      <c r="A73" s="9"/>
      <c r="B73" s="10" t="s">
        <v>68</v>
      </c>
      <c r="C73" s="13" t="s">
        <v>210</v>
      </c>
      <c r="D73" s="51" t="s">
        <v>7</v>
      </c>
      <c r="E73" s="15">
        <v>1</v>
      </c>
      <c r="F73" s="111"/>
      <c r="G73" s="16"/>
      <c r="H73" s="16"/>
      <c r="I73" s="51"/>
    </row>
    <row r="74" spans="1:9" ht="67.5" customHeight="1">
      <c r="A74" s="9"/>
      <c r="B74" s="11" t="s">
        <v>117</v>
      </c>
      <c r="C74" s="13" t="s">
        <v>241</v>
      </c>
      <c r="D74" s="51" t="s">
        <v>7</v>
      </c>
      <c r="E74" s="15">
        <v>1</v>
      </c>
      <c r="F74" s="111"/>
      <c r="G74" s="16"/>
      <c r="H74" s="16"/>
      <c r="I74" s="15"/>
    </row>
    <row r="75" spans="1:9" ht="30" customHeight="1">
      <c r="A75" s="9"/>
      <c r="B75" s="75" t="s">
        <v>124</v>
      </c>
      <c r="C75" s="76" t="s">
        <v>207</v>
      </c>
      <c r="D75" s="68" t="s">
        <v>7</v>
      </c>
      <c r="E75" s="69">
        <v>1</v>
      </c>
      <c r="F75" s="111"/>
      <c r="G75" s="19"/>
      <c r="H75" s="19"/>
      <c r="I75" s="15"/>
    </row>
    <row r="76" spans="1:9" ht="27" customHeight="1">
      <c r="A76" s="9"/>
      <c r="B76" s="11" t="s">
        <v>153</v>
      </c>
      <c r="C76" s="13" t="s">
        <v>154</v>
      </c>
      <c r="D76" s="51" t="s">
        <v>10</v>
      </c>
      <c r="E76" s="15">
        <v>4</v>
      </c>
      <c r="F76" s="111"/>
      <c r="G76" s="16"/>
      <c r="H76" s="16"/>
      <c r="I76" s="15" t="s">
        <v>156</v>
      </c>
    </row>
    <row r="77" spans="1:9" ht="25.5" customHeight="1">
      <c r="A77" s="9"/>
      <c r="B77" s="11" t="s">
        <v>18</v>
      </c>
      <c r="C77" s="34" t="s">
        <v>155</v>
      </c>
      <c r="D77" s="51" t="s">
        <v>26</v>
      </c>
      <c r="E77" s="15">
        <v>1</v>
      </c>
      <c r="F77" s="111"/>
      <c r="G77" s="19"/>
      <c r="H77" s="19"/>
      <c r="I77" s="15" t="s">
        <v>251</v>
      </c>
    </row>
    <row r="78" spans="1:9" ht="29.25" customHeight="1">
      <c r="A78" s="9"/>
      <c r="B78" s="11" t="s">
        <v>13</v>
      </c>
      <c r="C78" s="34" t="s">
        <v>159</v>
      </c>
      <c r="D78" s="51" t="s">
        <v>7</v>
      </c>
      <c r="E78" s="15">
        <v>1</v>
      </c>
      <c r="F78" s="111"/>
      <c r="G78" s="19"/>
      <c r="H78" s="19"/>
      <c r="I78" s="15"/>
    </row>
    <row r="79" spans="1:9" ht="29.25" customHeight="1">
      <c r="A79" s="9"/>
      <c r="B79" s="11" t="s">
        <v>157</v>
      </c>
      <c r="C79" s="34" t="s">
        <v>168</v>
      </c>
      <c r="D79" s="51" t="s">
        <v>7</v>
      </c>
      <c r="E79" s="15">
        <v>1</v>
      </c>
      <c r="F79" s="111">
        <v>1</v>
      </c>
      <c r="G79" s="19">
        <v>120000</v>
      </c>
      <c r="H79" s="19">
        <f>G79*F79*E79</f>
        <v>120000</v>
      </c>
      <c r="I79" s="82"/>
    </row>
    <row r="80" spans="1:9" ht="29.25" customHeight="1">
      <c r="A80" s="9"/>
      <c r="B80" s="11" t="s">
        <v>158</v>
      </c>
      <c r="C80" s="34" t="s">
        <v>204</v>
      </c>
      <c r="D80" s="51" t="s">
        <v>7</v>
      </c>
      <c r="E80" s="15">
        <v>1</v>
      </c>
      <c r="F80" s="111">
        <v>1</v>
      </c>
      <c r="G80" s="19">
        <v>480000</v>
      </c>
      <c r="H80" s="19">
        <f>G80*F80*E80</f>
        <v>480000</v>
      </c>
      <c r="I80" s="82"/>
    </row>
    <row r="81" spans="1:9" ht="34.950000000000003" customHeight="1">
      <c r="A81" s="9"/>
      <c r="B81" s="11" t="s">
        <v>16</v>
      </c>
      <c r="C81" s="34" t="s">
        <v>196</v>
      </c>
      <c r="D81" s="51" t="s">
        <v>34</v>
      </c>
      <c r="E81" s="15">
        <v>1</v>
      </c>
      <c r="F81" s="111">
        <v>1</v>
      </c>
      <c r="G81" s="16">
        <v>1200000</v>
      </c>
      <c r="H81" s="16">
        <f>G81*F81*E81</f>
        <v>1200000</v>
      </c>
      <c r="I81" s="15" t="s">
        <v>35</v>
      </c>
    </row>
    <row r="82" spans="1:9" ht="36.450000000000003" customHeight="1">
      <c r="A82" s="45"/>
      <c r="B82" s="54" t="s">
        <v>15</v>
      </c>
      <c r="C82" s="47" t="s">
        <v>197</v>
      </c>
      <c r="D82" s="55" t="s">
        <v>7</v>
      </c>
      <c r="E82" s="17">
        <v>1</v>
      </c>
      <c r="F82" s="158">
        <v>1</v>
      </c>
      <c r="G82" s="18">
        <v>3800000</v>
      </c>
      <c r="H82" s="18">
        <f>G82*F82*E82</f>
        <v>3800000</v>
      </c>
      <c r="I82" s="17" t="s">
        <v>35</v>
      </c>
    </row>
    <row r="83" spans="1:9" s="44" customFormat="1" ht="27.45" customHeight="1">
      <c r="A83" s="74">
        <v>4</v>
      </c>
      <c r="B83" s="201" t="s">
        <v>256</v>
      </c>
      <c r="C83" s="202"/>
      <c r="D83" s="202"/>
      <c r="E83" s="202"/>
      <c r="F83" s="159"/>
      <c r="G83" s="121"/>
      <c r="H83" s="121"/>
      <c r="I83" s="235"/>
    </row>
    <row r="84" spans="1:9" s="8" customFormat="1" ht="31.5" customHeight="1">
      <c r="A84" s="60"/>
      <c r="B84" s="64" t="s">
        <v>107</v>
      </c>
      <c r="C84" s="60" t="s">
        <v>180</v>
      </c>
      <c r="D84" s="64"/>
      <c r="E84" s="92">
        <v>1</v>
      </c>
      <c r="F84" s="95">
        <v>1</v>
      </c>
      <c r="G84" s="97">
        <v>38000000</v>
      </c>
      <c r="H84" s="120">
        <f>G84*F84*E84</f>
        <v>38000000</v>
      </c>
      <c r="I84" s="64" t="s">
        <v>94</v>
      </c>
    </row>
    <row r="85" spans="1:9" s="8" customFormat="1" ht="109.95" customHeight="1">
      <c r="A85" s="104"/>
      <c r="B85" s="10" t="s">
        <v>123</v>
      </c>
      <c r="C85" s="13" t="s">
        <v>128</v>
      </c>
      <c r="D85" s="53"/>
      <c r="E85" s="15"/>
      <c r="F85" s="111"/>
      <c r="G85" s="16"/>
      <c r="H85" s="112"/>
      <c r="I85" s="51" t="s">
        <v>93</v>
      </c>
    </row>
    <row r="86" spans="1:9" s="8" customFormat="1" ht="22.5" customHeight="1">
      <c r="A86" s="104"/>
      <c r="B86" s="10" t="s">
        <v>29</v>
      </c>
      <c r="C86" s="34" t="s">
        <v>126</v>
      </c>
      <c r="D86" s="53"/>
      <c r="E86" s="15"/>
      <c r="F86" s="111"/>
      <c r="G86" s="16"/>
      <c r="H86" s="112"/>
      <c r="I86" s="111"/>
    </row>
    <row r="87" spans="1:9" s="8" customFormat="1" ht="19.5" customHeight="1">
      <c r="A87" s="104"/>
      <c r="B87" s="10" t="s">
        <v>38</v>
      </c>
      <c r="C87" s="34" t="s">
        <v>113</v>
      </c>
      <c r="D87" s="53"/>
      <c r="E87" s="15"/>
      <c r="F87" s="111"/>
      <c r="G87" s="16"/>
      <c r="H87" s="112"/>
      <c r="I87" s="51"/>
    </row>
    <row r="88" spans="1:9" s="8" customFormat="1" ht="23.25" customHeight="1">
      <c r="A88" s="104"/>
      <c r="B88" s="10" t="s">
        <v>30</v>
      </c>
      <c r="C88" s="34" t="s">
        <v>31</v>
      </c>
      <c r="D88" s="53"/>
      <c r="E88" s="15"/>
      <c r="F88" s="111"/>
      <c r="G88" s="16"/>
      <c r="H88" s="112"/>
      <c r="I88" s="111"/>
    </row>
    <row r="89" spans="1:9" ht="28.05" customHeight="1">
      <c r="A89" s="113"/>
      <c r="B89" s="81" t="s">
        <v>8</v>
      </c>
      <c r="C89" s="80" t="s">
        <v>177</v>
      </c>
      <c r="D89" s="114"/>
      <c r="E89" s="115"/>
      <c r="F89" s="160"/>
      <c r="G89" s="115"/>
      <c r="H89" s="116"/>
      <c r="I89" s="236"/>
    </row>
    <row r="90" spans="1:9" ht="27" customHeight="1">
      <c r="A90" s="9"/>
      <c r="B90" s="11" t="s">
        <v>9</v>
      </c>
      <c r="C90" s="46" t="s">
        <v>175</v>
      </c>
      <c r="D90" s="51"/>
      <c r="E90" s="15"/>
      <c r="F90" s="111"/>
      <c r="G90" s="15"/>
      <c r="H90" s="38"/>
      <c r="I90" s="94"/>
    </row>
    <row r="91" spans="1:9" ht="26.55" customHeight="1">
      <c r="A91" s="9"/>
      <c r="B91" s="11" t="s">
        <v>32</v>
      </c>
      <c r="C91" s="46" t="s">
        <v>120</v>
      </c>
      <c r="D91" s="51"/>
      <c r="E91" s="15"/>
      <c r="F91" s="111"/>
      <c r="G91" s="15"/>
      <c r="H91" s="38"/>
      <c r="I91" s="94"/>
    </row>
    <row r="92" spans="1:9" ht="26.55" customHeight="1">
      <c r="A92" s="9"/>
      <c r="B92" s="11" t="s">
        <v>27</v>
      </c>
      <c r="C92" s="71" t="s">
        <v>176</v>
      </c>
      <c r="D92" s="51"/>
      <c r="E92" s="15"/>
      <c r="F92" s="111"/>
      <c r="G92" s="15"/>
      <c r="H92" s="38"/>
      <c r="I92" s="72"/>
    </row>
    <row r="93" spans="1:9" ht="54" customHeight="1">
      <c r="A93" s="9"/>
      <c r="B93" s="11" t="s">
        <v>24</v>
      </c>
      <c r="C93" s="13" t="s">
        <v>236</v>
      </c>
      <c r="D93" s="51" t="s">
        <v>7</v>
      </c>
      <c r="E93" s="15">
        <v>1</v>
      </c>
      <c r="F93" s="111"/>
      <c r="G93" s="16"/>
      <c r="H93" s="16"/>
      <c r="I93" s="73"/>
    </row>
    <row r="94" spans="1:9" ht="49.5" customHeight="1">
      <c r="A94" s="9"/>
      <c r="B94" s="11" t="s">
        <v>72</v>
      </c>
      <c r="C94" s="13" t="s">
        <v>105</v>
      </c>
      <c r="D94" s="51" t="s">
        <v>7</v>
      </c>
      <c r="E94" s="15">
        <v>1</v>
      </c>
      <c r="F94" s="111"/>
      <c r="G94" s="16"/>
      <c r="H94" s="16"/>
      <c r="I94" s="15" t="s">
        <v>112</v>
      </c>
    </row>
    <row r="95" spans="1:9" ht="58.05" customHeight="1">
      <c r="A95" s="9"/>
      <c r="B95" s="10" t="s">
        <v>17</v>
      </c>
      <c r="C95" s="13" t="s">
        <v>129</v>
      </c>
      <c r="D95" s="51" t="s">
        <v>7</v>
      </c>
      <c r="E95" s="15">
        <v>1</v>
      </c>
      <c r="F95" s="111"/>
      <c r="G95" s="16"/>
      <c r="H95" s="16"/>
      <c r="I95" s="15"/>
    </row>
    <row r="96" spans="1:9" ht="55.5" customHeight="1">
      <c r="A96" s="9"/>
      <c r="B96" s="10" t="s">
        <v>20</v>
      </c>
      <c r="C96" s="13" t="s">
        <v>166</v>
      </c>
      <c r="D96" s="51" t="s">
        <v>7</v>
      </c>
      <c r="E96" s="15">
        <v>1</v>
      </c>
      <c r="F96" s="111"/>
      <c r="G96" s="16"/>
      <c r="H96" s="16"/>
      <c r="I96" s="51"/>
    </row>
    <row r="97" spans="1:9" ht="53.55" customHeight="1">
      <c r="A97" s="9"/>
      <c r="B97" s="10" t="s">
        <v>68</v>
      </c>
      <c r="C97" s="13" t="s">
        <v>210</v>
      </c>
      <c r="D97" s="51" t="s">
        <v>7</v>
      </c>
      <c r="E97" s="15">
        <v>1</v>
      </c>
      <c r="F97" s="111"/>
      <c r="G97" s="16"/>
      <c r="H97" s="16"/>
      <c r="I97" s="51"/>
    </row>
    <row r="98" spans="1:9" ht="67.5" customHeight="1">
      <c r="A98" s="9"/>
      <c r="B98" s="11" t="s">
        <v>117</v>
      </c>
      <c r="C98" s="13" t="s">
        <v>241</v>
      </c>
      <c r="D98" s="51" t="s">
        <v>7</v>
      </c>
      <c r="E98" s="15">
        <v>1</v>
      </c>
      <c r="F98" s="111"/>
      <c r="G98" s="16"/>
      <c r="H98" s="16"/>
      <c r="I98" s="15"/>
    </row>
    <row r="99" spans="1:9" ht="30" customHeight="1">
      <c r="A99" s="9"/>
      <c r="B99" s="75" t="s">
        <v>124</v>
      </c>
      <c r="C99" s="76" t="s">
        <v>207</v>
      </c>
      <c r="D99" s="68" t="s">
        <v>7</v>
      </c>
      <c r="E99" s="69">
        <v>1</v>
      </c>
      <c r="F99" s="111"/>
      <c r="G99" s="19"/>
      <c r="H99" s="19"/>
      <c r="I99" s="15" t="s">
        <v>125</v>
      </c>
    </row>
    <row r="100" spans="1:9" ht="27" customHeight="1">
      <c r="A100" s="9"/>
      <c r="B100" s="11" t="s">
        <v>153</v>
      </c>
      <c r="C100" s="13" t="s">
        <v>154</v>
      </c>
      <c r="D100" s="51" t="s">
        <v>10</v>
      </c>
      <c r="E100" s="15">
        <v>4</v>
      </c>
      <c r="F100" s="111"/>
      <c r="G100" s="16"/>
      <c r="H100" s="16"/>
      <c r="I100" s="15" t="s">
        <v>156</v>
      </c>
    </row>
    <row r="101" spans="1:9" ht="25.5" customHeight="1">
      <c r="A101" s="9"/>
      <c r="B101" s="11" t="s">
        <v>18</v>
      </c>
      <c r="C101" s="34" t="s">
        <v>155</v>
      </c>
      <c r="D101" s="51" t="s">
        <v>26</v>
      </c>
      <c r="E101" s="15">
        <v>1</v>
      </c>
      <c r="F101" s="111"/>
      <c r="G101" s="19"/>
      <c r="H101" s="19"/>
      <c r="I101" s="15" t="s">
        <v>25</v>
      </c>
    </row>
    <row r="102" spans="1:9" ht="29.25" customHeight="1">
      <c r="A102" s="9"/>
      <c r="B102" s="11" t="s">
        <v>13</v>
      </c>
      <c r="C102" s="34" t="s">
        <v>159</v>
      </c>
      <c r="D102" s="51" t="s">
        <v>7</v>
      </c>
      <c r="E102" s="15">
        <v>1</v>
      </c>
      <c r="F102" s="111"/>
      <c r="G102" s="19"/>
      <c r="H102" s="19"/>
      <c r="I102" s="15"/>
    </row>
    <row r="103" spans="1:9" ht="29.25" customHeight="1">
      <c r="A103" s="9"/>
      <c r="B103" s="11" t="s">
        <v>157</v>
      </c>
      <c r="C103" s="34" t="s">
        <v>168</v>
      </c>
      <c r="D103" s="51" t="s">
        <v>7</v>
      </c>
      <c r="E103" s="15">
        <v>1</v>
      </c>
      <c r="F103" s="111">
        <v>1</v>
      </c>
      <c r="G103" s="19">
        <v>120000</v>
      </c>
      <c r="H103" s="19">
        <f>G103*F103*E103</f>
        <v>120000</v>
      </c>
      <c r="I103" s="82"/>
    </row>
    <row r="104" spans="1:9" ht="29.25" customHeight="1">
      <c r="A104" s="9"/>
      <c r="B104" s="11" t="s">
        <v>158</v>
      </c>
      <c r="C104" s="34" t="s">
        <v>204</v>
      </c>
      <c r="D104" s="51" t="s">
        <v>7</v>
      </c>
      <c r="E104" s="15">
        <v>1</v>
      </c>
      <c r="F104" s="111">
        <v>1</v>
      </c>
      <c r="G104" s="19">
        <v>480000</v>
      </c>
      <c r="H104" s="19">
        <f>G104*F104*E104</f>
        <v>480000</v>
      </c>
      <c r="I104" s="82"/>
    </row>
    <row r="105" spans="1:9" ht="34.950000000000003" customHeight="1">
      <c r="A105" s="9"/>
      <c r="B105" s="11" t="s">
        <v>16</v>
      </c>
      <c r="C105" s="34" t="s">
        <v>194</v>
      </c>
      <c r="D105" s="51" t="s">
        <v>34</v>
      </c>
      <c r="E105" s="15">
        <v>1</v>
      </c>
      <c r="F105" s="111">
        <v>1</v>
      </c>
      <c r="G105" s="16">
        <v>1200000</v>
      </c>
      <c r="H105" s="16">
        <f>G105*F105*E105</f>
        <v>1200000</v>
      </c>
      <c r="I105" s="15" t="s">
        <v>35</v>
      </c>
    </row>
    <row r="106" spans="1:9" ht="36.450000000000003" customHeight="1">
      <c r="A106" s="45"/>
      <c r="B106" s="54" t="s">
        <v>15</v>
      </c>
      <c r="C106" s="47" t="s">
        <v>195</v>
      </c>
      <c r="D106" s="55" t="s">
        <v>7</v>
      </c>
      <c r="E106" s="17">
        <v>1</v>
      </c>
      <c r="F106" s="158">
        <v>1</v>
      </c>
      <c r="G106" s="18">
        <v>3800000</v>
      </c>
      <c r="H106" s="18">
        <f>G106*F106*E106</f>
        <v>3800000</v>
      </c>
      <c r="I106" s="17" t="s">
        <v>35</v>
      </c>
    </row>
    <row r="107" spans="1:9" s="44" customFormat="1" ht="27.45" customHeight="1">
      <c r="A107" s="179">
        <v>5</v>
      </c>
      <c r="B107" s="203" t="s">
        <v>279</v>
      </c>
      <c r="C107" s="204"/>
      <c r="D107" s="204"/>
      <c r="E107" s="204"/>
      <c r="F107" s="125"/>
      <c r="G107" s="126"/>
      <c r="H107" s="126"/>
      <c r="I107" s="233"/>
    </row>
    <row r="108" spans="1:9" s="8" customFormat="1" ht="24.45" customHeight="1">
      <c r="A108" s="60"/>
      <c r="B108" s="64" t="s">
        <v>107</v>
      </c>
      <c r="C108" s="52" t="s">
        <v>185</v>
      </c>
      <c r="D108" s="95" t="s">
        <v>51</v>
      </c>
      <c r="E108" s="92">
        <v>1</v>
      </c>
      <c r="F108" s="95">
        <v>1</v>
      </c>
      <c r="G108" s="97">
        <v>51800000</v>
      </c>
      <c r="H108" s="119">
        <f>G108*F108*E108</f>
        <v>51800000</v>
      </c>
      <c r="I108" s="64" t="s">
        <v>94</v>
      </c>
    </row>
    <row r="109" spans="1:9" s="8" customFormat="1" ht="109.95" customHeight="1">
      <c r="A109" s="104"/>
      <c r="B109" s="10" t="s">
        <v>123</v>
      </c>
      <c r="C109" s="13" t="s">
        <v>128</v>
      </c>
      <c r="D109" s="53"/>
      <c r="E109" s="15"/>
      <c r="F109" s="111"/>
      <c r="G109" s="16"/>
      <c r="H109" s="112"/>
      <c r="I109" s="51" t="s">
        <v>93</v>
      </c>
    </row>
    <row r="110" spans="1:9" ht="25.5" customHeight="1">
      <c r="A110" s="104"/>
      <c r="B110" s="11" t="s">
        <v>29</v>
      </c>
      <c r="C110" s="34" t="s">
        <v>126</v>
      </c>
      <c r="D110" s="53"/>
      <c r="E110" s="15"/>
      <c r="F110" s="111"/>
      <c r="G110" s="19"/>
      <c r="H110" s="117"/>
      <c r="I110" s="104"/>
    </row>
    <row r="111" spans="1:9" ht="25.5" customHeight="1">
      <c r="A111" s="104"/>
      <c r="B111" s="11" t="s">
        <v>38</v>
      </c>
      <c r="C111" s="34" t="s">
        <v>99</v>
      </c>
      <c r="D111" s="53"/>
      <c r="E111" s="15"/>
      <c r="F111" s="111"/>
      <c r="G111" s="19"/>
      <c r="H111" s="117"/>
      <c r="I111" s="104"/>
    </row>
    <row r="112" spans="1:9" ht="20.25" customHeight="1">
      <c r="A112" s="104"/>
      <c r="B112" s="10" t="s">
        <v>30</v>
      </c>
      <c r="C112" s="34" t="s">
        <v>31</v>
      </c>
      <c r="D112" s="53"/>
      <c r="E112" s="15"/>
      <c r="F112" s="111"/>
      <c r="G112" s="19"/>
      <c r="H112" s="117"/>
      <c r="I112" s="104"/>
    </row>
    <row r="113" spans="1:9" ht="20.25" customHeight="1">
      <c r="A113" s="9"/>
      <c r="B113" s="11" t="s">
        <v>8</v>
      </c>
      <c r="C113" s="34" t="s">
        <v>121</v>
      </c>
      <c r="D113" s="51"/>
      <c r="E113" s="15"/>
      <c r="F113" s="111"/>
      <c r="G113" s="15"/>
      <c r="H113" s="38"/>
      <c r="I113" s="10"/>
    </row>
    <row r="114" spans="1:9" ht="20.25" customHeight="1">
      <c r="A114" s="9"/>
      <c r="B114" s="11" t="s">
        <v>91</v>
      </c>
      <c r="C114" s="46" t="s">
        <v>202</v>
      </c>
      <c r="D114" s="51"/>
      <c r="E114" s="15"/>
      <c r="F114" s="111"/>
      <c r="G114" s="15"/>
      <c r="H114" s="38"/>
      <c r="I114" s="10"/>
    </row>
    <row r="115" spans="1:9" ht="26.55" customHeight="1">
      <c r="A115" s="9"/>
      <c r="B115" s="11" t="s">
        <v>92</v>
      </c>
      <c r="C115" s="71" t="s">
        <v>110</v>
      </c>
      <c r="D115" s="51"/>
      <c r="E115" s="15"/>
      <c r="F115" s="111"/>
      <c r="G115" s="15"/>
      <c r="H115" s="38"/>
      <c r="I115" s="72"/>
    </row>
    <row r="116" spans="1:9" ht="25.95" customHeight="1">
      <c r="A116" s="9"/>
      <c r="B116" s="11" t="s">
        <v>32</v>
      </c>
      <c r="C116" s="34" t="s">
        <v>116</v>
      </c>
      <c r="D116" s="51"/>
      <c r="E116" s="15"/>
      <c r="F116" s="111"/>
      <c r="G116" s="15"/>
      <c r="H116" s="38"/>
      <c r="I116" s="94"/>
    </row>
    <row r="117" spans="1:9" ht="54" customHeight="1">
      <c r="A117" s="9"/>
      <c r="B117" s="11" t="s">
        <v>24</v>
      </c>
      <c r="C117" s="13" t="s">
        <v>236</v>
      </c>
      <c r="D117" s="51" t="s">
        <v>7</v>
      </c>
      <c r="E117" s="15">
        <v>1</v>
      </c>
      <c r="F117" s="111"/>
      <c r="G117" s="16"/>
      <c r="H117" s="16"/>
      <c r="I117" s="73"/>
    </row>
    <row r="118" spans="1:9" ht="42" customHeight="1">
      <c r="A118" s="9"/>
      <c r="B118" s="11" t="s">
        <v>72</v>
      </c>
      <c r="C118" s="13" t="s">
        <v>105</v>
      </c>
      <c r="D118" s="51" t="s">
        <v>7</v>
      </c>
      <c r="E118" s="15">
        <v>1</v>
      </c>
      <c r="F118" s="111"/>
      <c r="G118" s="16"/>
      <c r="H118" s="16"/>
      <c r="I118" s="15" t="s">
        <v>112</v>
      </c>
    </row>
    <row r="119" spans="1:9" ht="58.05" customHeight="1">
      <c r="A119" s="9"/>
      <c r="B119" s="10" t="s">
        <v>17</v>
      </c>
      <c r="C119" s="13" t="s">
        <v>167</v>
      </c>
      <c r="D119" s="51" t="s">
        <v>7</v>
      </c>
      <c r="E119" s="15">
        <v>1</v>
      </c>
      <c r="F119" s="111"/>
      <c r="G119" s="16"/>
      <c r="H119" s="16"/>
      <c r="I119" s="15"/>
    </row>
    <row r="120" spans="1:9" ht="55.5" customHeight="1">
      <c r="A120" s="9"/>
      <c r="B120" s="10" t="s">
        <v>20</v>
      </c>
      <c r="C120" s="13" t="s">
        <v>135</v>
      </c>
      <c r="D120" s="51" t="s">
        <v>7</v>
      </c>
      <c r="E120" s="15">
        <v>1</v>
      </c>
      <c r="F120" s="111"/>
      <c r="G120" s="16"/>
      <c r="H120" s="16"/>
      <c r="I120" s="51"/>
    </row>
    <row r="121" spans="1:9" ht="53.55" customHeight="1">
      <c r="A121" s="9"/>
      <c r="B121" s="10" t="s">
        <v>68</v>
      </c>
      <c r="C121" s="13" t="s">
        <v>210</v>
      </c>
      <c r="D121" s="51" t="s">
        <v>7</v>
      </c>
      <c r="E121" s="15">
        <v>1</v>
      </c>
      <c r="F121" s="111"/>
      <c r="G121" s="16"/>
      <c r="H121" s="16"/>
      <c r="I121" s="51"/>
    </row>
    <row r="122" spans="1:9" ht="67.5" customHeight="1">
      <c r="A122" s="9"/>
      <c r="B122" s="11" t="s">
        <v>117</v>
      </c>
      <c r="C122" s="13" t="s">
        <v>241</v>
      </c>
      <c r="D122" s="51" t="s">
        <v>7</v>
      </c>
      <c r="E122" s="15">
        <v>1</v>
      </c>
      <c r="F122" s="111"/>
      <c r="G122" s="16"/>
      <c r="H122" s="16"/>
      <c r="I122" s="15"/>
    </row>
    <row r="123" spans="1:9" ht="30" customHeight="1">
      <c r="A123" s="9"/>
      <c r="B123" s="75" t="s">
        <v>124</v>
      </c>
      <c r="C123" s="76" t="s">
        <v>207</v>
      </c>
      <c r="D123" s="68" t="s">
        <v>7</v>
      </c>
      <c r="E123" s="69">
        <v>1</v>
      </c>
      <c r="F123" s="111"/>
      <c r="G123" s="19"/>
      <c r="H123" s="19"/>
      <c r="I123" s="15"/>
    </row>
    <row r="124" spans="1:9" ht="27" customHeight="1">
      <c r="A124" s="9"/>
      <c r="B124" s="11" t="s">
        <v>153</v>
      </c>
      <c r="C124" s="13" t="s">
        <v>160</v>
      </c>
      <c r="D124" s="51" t="s">
        <v>10</v>
      </c>
      <c r="E124" s="15">
        <v>5</v>
      </c>
      <c r="F124" s="111"/>
      <c r="G124" s="16"/>
      <c r="H124" s="16"/>
      <c r="I124" s="15" t="s">
        <v>156</v>
      </c>
    </row>
    <row r="125" spans="1:9" ht="25.5" customHeight="1">
      <c r="A125" s="9"/>
      <c r="B125" s="11" t="s">
        <v>18</v>
      </c>
      <c r="C125" s="34" t="s">
        <v>155</v>
      </c>
      <c r="D125" s="51" t="s">
        <v>26</v>
      </c>
      <c r="E125" s="15">
        <v>1</v>
      </c>
      <c r="F125" s="111"/>
      <c r="G125" s="19"/>
      <c r="H125" s="19"/>
      <c r="I125" s="15" t="s">
        <v>25</v>
      </c>
    </row>
    <row r="126" spans="1:9" ht="29.25" customHeight="1">
      <c r="A126" s="9"/>
      <c r="B126" s="11" t="s">
        <v>13</v>
      </c>
      <c r="C126" s="34" t="s">
        <v>159</v>
      </c>
      <c r="D126" s="51" t="s">
        <v>7</v>
      </c>
      <c r="E126" s="15">
        <v>1</v>
      </c>
      <c r="F126" s="111"/>
      <c r="G126" s="19"/>
      <c r="H126" s="19"/>
      <c r="I126" s="15"/>
    </row>
    <row r="127" spans="1:9" ht="29.25" customHeight="1">
      <c r="A127" s="9"/>
      <c r="B127" s="11" t="s">
        <v>157</v>
      </c>
      <c r="C127" s="34" t="s">
        <v>168</v>
      </c>
      <c r="D127" s="51" t="s">
        <v>7</v>
      </c>
      <c r="E127" s="15">
        <v>1</v>
      </c>
      <c r="F127" s="111">
        <v>1</v>
      </c>
      <c r="G127" s="19">
        <v>160000</v>
      </c>
      <c r="H127" s="19">
        <f>G127*F127*E127</f>
        <v>160000</v>
      </c>
      <c r="I127" s="82"/>
    </row>
    <row r="128" spans="1:9" ht="29.25" customHeight="1">
      <c r="A128" s="9"/>
      <c r="B128" s="11" t="s">
        <v>158</v>
      </c>
      <c r="C128" s="34" t="s">
        <v>204</v>
      </c>
      <c r="D128" s="51" t="s">
        <v>7</v>
      </c>
      <c r="E128" s="15">
        <v>1</v>
      </c>
      <c r="F128" s="111">
        <v>1</v>
      </c>
      <c r="G128" s="19">
        <v>480000</v>
      </c>
      <c r="H128" s="19">
        <f>G128*F128*E128</f>
        <v>480000</v>
      </c>
      <c r="I128" s="82"/>
    </row>
    <row r="129" spans="1:9" ht="34.950000000000003" customHeight="1">
      <c r="A129" s="9"/>
      <c r="B129" s="11" t="s">
        <v>16</v>
      </c>
      <c r="C129" s="34" t="s">
        <v>199</v>
      </c>
      <c r="D129" s="51" t="s">
        <v>34</v>
      </c>
      <c r="E129" s="15">
        <v>1</v>
      </c>
      <c r="F129" s="111">
        <v>1</v>
      </c>
      <c r="G129" s="16">
        <v>1400000</v>
      </c>
      <c r="H129" s="16">
        <f>G129*F129*E129</f>
        <v>1400000</v>
      </c>
      <c r="I129" s="15" t="s">
        <v>35</v>
      </c>
    </row>
    <row r="130" spans="1:9" ht="36.450000000000003" customHeight="1">
      <c r="A130" s="45"/>
      <c r="B130" s="54" t="s">
        <v>15</v>
      </c>
      <c r="C130" s="47" t="s">
        <v>199</v>
      </c>
      <c r="D130" s="55" t="s">
        <v>7</v>
      </c>
      <c r="E130" s="17">
        <v>1</v>
      </c>
      <c r="F130" s="158">
        <v>1</v>
      </c>
      <c r="G130" s="18">
        <v>4400000</v>
      </c>
      <c r="H130" s="18">
        <f>G130*F130*E130</f>
        <v>4400000</v>
      </c>
      <c r="I130" s="17" t="s">
        <v>35</v>
      </c>
    </row>
    <row r="131" spans="1:9" s="44" customFormat="1" ht="27.45" customHeight="1">
      <c r="A131" s="127">
        <v>6</v>
      </c>
      <c r="B131" s="223" t="s">
        <v>257</v>
      </c>
      <c r="C131" s="224"/>
      <c r="D131" s="224"/>
      <c r="E131" s="224"/>
      <c r="F131" s="161"/>
      <c r="G131" s="128"/>
      <c r="H131" s="128"/>
      <c r="I131" s="237"/>
    </row>
    <row r="132" spans="1:9" s="8" customFormat="1" ht="24.45" customHeight="1">
      <c r="A132" s="60"/>
      <c r="B132" s="64" t="s">
        <v>107</v>
      </c>
      <c r="C132" s="52" t="s">
        <v>181</v>
      </c>
      <c r="D132" s="95" t="s">
        <v>51</v>
      </c>
      <c r="E132" s="92">
        <v>1</v>
      </c>
      <c r="F132" s="95">
        <v>1</v>
      </c>
      <c r="G132" s="97">
        <v>51800000</v>
      </c>
      <c r="H132" s="119">
        <f>G132*F132*E132</f>
        <v>51800000</v>
      </c>
      <c r="I132" s="64" t="s">
        <v>94</v>
      </c>
    </row>
    <row r="133" spans="1:9" s="8" customFormat="1" ht="109.95" customHeight="1">
      <c r="A133" s="104"/>
      <c r="B133" s="10" t="s">
        <v>123</v>
      </c>
      <c r="C133" s="13" t="s">
        <v>128</v>
      </c>
      <c r="D133" s="53"/>
      <c r="E133" s="15"/>
      <c r="F133" s="111"/>
      <c r="G133" s="16"/>
      <c r="H133" s="112"/>
      <c r="I133" s="51" t="s">
        <v>93</v>
      </c>
    </row>
    <row r="134" spans="1:9" ht="25.5" customHeight="1">
      <c r="A134" s="104"/>
      <c r="B134" s="11" t="s">
        <v>29</v>
      </c>
      <c r="C134" s="34" t="s">
        <v>126</v>
      </c>
      <c r="D134" s="53"/>
      <c r="E134" s="15"/>
      <c r="F134" s="111"/>
      <c r="G134" s="19"/>
      <c r="H134" s="117"/>
      <c r="I134" s="104"/>
    </row>
    <row r="135" spans="1:9" ht="25.5" customHeight="1">
      <c r="A135" s="104"/>
      <c r="B135" s="11" t="s">
        <v>38</v>
      </c>
      <c r="C135" s="34" t="s">
        <v>99</v>
      </c>
      <c r="D135" s="53"/>
      <c r="E135" s="15"/>
      <c r="F135" s="111"/>
      <c r="G135" s="19"/>
      <c r="H135" s="117"/>
      <c r="I135" s="104"/>
    </row>
    <row r="136" spans="1:9" ht="20.25" customHeight="1">
      <c r="A136" s="104"/>
      <c r="B136" s="10" t="s">
        <v>30</v>
      </c>
      <c r="C136" s="34" t="s">
        <v>31</v>
      </c>
      <c r="D136" s="53"/>
      <c r="E136" s="15"/>
      <c r="F136" s="111"/>
      <c r="G136" s="19"/>
      <c r="H136" s="117"/>
      <c r="I136" s="104"/>
    </row>
    <row r="137" spans="1:9" ht="20.25" customHeight="1">
      <c r="A137" s="9"/>
      <c r="B137" s="11" t="s">
        <v>8</v>
      </c>
      <c r="C137" s="34" t="s">
        <v>182</v>
      </c>
      <c r="D137" s="51"/>
      <c r="E137" s="15"/>
      <c r="F137" s="111"/>
      <c r="G137" s="15"/>
      <c r="H137" s="38"/>
      <c r="I137" s="10"/>
    </row>
    <row r="138" spans="1:9" ht="20.25" customHeight="1">
      <c r="A138" s="9"/>
      <c r="B138" s="11" t="s">
        <v>91</v>
      </c>
      <c r="C138" s="46" t="s">
        <v>183</v>
      </c>
      <c r="D138" s="51"/>
      <c r="E138" s="15"/>
      <c r="F138" s="111"/>
      <c r="G138" s="15"/>
      <c r="H138" s="38"/>
      <c r="I138" s="10"/>
    </row>
    <row r="139" spans="1:9" ht="26.55" customHeight="1">
      <c r="A139" s="9"/>
      <c r="B139" s="11" t="s">
        <v>92</v>
      </c>
      <c r="C139" s="71" t="s">
        <v>184</v>
      </c>
      <c r="D139" s="51"/>
      <c r="E139" s="15"/>
      <c r="F139" s="111"/>
      <c r="G139" s="15"/>
      <c r="H139" s="38"/>
      <c r="I139" s="72"/>
    </row>
    <row r="140" spans="1:9" ht="25.95" customHeight="1">
      <c r="A140" s="9"/>
      <c r="B140" s="11" t="s">
        <v>32</v>
      </c>
      <c r="C140" s="34" t="s">
        <v>116</v>
      </c>
      <c r="D140" s="51"/>
      <c r="E140" s="15"/>
      <c r="F140" s="111"/>
      <c r="G140" s="15"/>
      <c r="H140" s="38"/>
      <c r="I140" s="94"/>
    </row>
    <row r="141" spans="1:9" ht="54" customHeight="1">
      <c r="A141" s="9"/>
      <c r="B141" s="11" t="s">
        <v>24</v>
      </c>
      <c r="C141" s="13" t="s">
        <v>236</v>
      </c>
      <c r="D141" s="51" t="s">
        <v>7</v>
      </c>
      <c r="E141" s="15">
        <v>1</v>
      </c>
      <c r="F141" s="111"/>
      <c r="G141" s="16"/>
      <c r="H141" s="16"/>
      <c r="I141" s="73"/>
    </row>
    <row r="142" spans="1:9" ht="42" customHeight="1">
      <c r="A142" s="9"/>
      <c r="B142" s="11" t="s">
        <v>72</v>
      </c>
      <c r="C142" s="13" t="s">
        <v>105</v>
      </c>
      <c r="D142" s="51" t="s">
        <v>7</v>
      </c>
      <c r="E142" s="15">
        <v>1</v>
      </c>
      <c r="F142" s="111"/>
      <c r="G142" s="16"/>
      <c r="H142" s="16"/>
      <c r="I142" s="15"/>
    </row>
    <row r="143" spans="1:9" ht="58.05" customHeight="1">
      <c r="A143" s="9"/>
      <c r="B143" s="10" t="s">
        <v>17</v>
      </c>
      <c r="C143" s="13" t="s">
        <v>167</v>
      </c>
      <c r="D143" s="51" t="s">
        <v>7</v>
      </c>
      <c r="E143" s="15">
        <v>1</v>
      </c>
      <c r="F143" s="111"/>
      <c r="G143" s="16"/>
      <c r="H143" s="16"/>
      <c r="I143" s="15"/>
    </row>
    <row r="144" spans="1:9" ht="55.5" customHeight="1">
      <c r="A144" s="9"/>
      <c r="B144" s="10" t="s">
        <v>20</v>
      </c>
      <c r="C144" s="13" t="s">
        <v>135</v>
      </c>
      <c r="D144" s="51" t="s">
        <v>7</v>
      </c>
      <c r="E144" s="15">
        <v>1</v>
      </c>
      <c r="F144" s="111"/>
      <c r="G144" s="16"/>
      <c r="H144" s="16"/>
      <c r="I144" s="51"/>
    </row>
    <row r="145" spans="1:9" ht="53.55" customHeight="1">
      <c r="A145" s="9"/>
      <c r="B145" s="10" t="s">
        <v>68</v>
      </c>
      <c r="C145" s="13" t="s">
        <v>210</v>
      </c>
      <c r="D145" s="51" t="s">
        <v>7</v>
      </c>
      <c r="E145" s="15">
        <v>1</v>
      </c>
      <c r="F145" s="111"/>
      <c r="G145" s="16"/>
      <c r="H145" s="16"/>
      <c r="I145" s="51"/>
    </row>
    <row r="146" spans="1:9" ht="67.5" customHeight="1">
      <c r="A146" s="9"/>
      <c r="B146" s="11" t="s">
        <v>117</v>
      </c>
      <c r="C146" s="13" t="s">
        <v>241</v>
      </c>
      <c r="D146" s="51" t="s">
        <v>7</v>
      </c>
      <c r="E146" s="15">
        <v>1</v>
      </c>
      <c r="F146" s="111"/>
      <c r="G146" s="16"/>
      <c r="H146" s="16"/>
      <c r="I146" s="15"/>
    </row>
    <row r="147" spans="1:9" ht="30" customHeight="1">
      <c r="A147" s="9"/>
      <c r="B147" s="75" t="s">
        <v>124</v>
      </c>
      <c r="C147" s="76" t="s">
        <v>207</v>
      </c>
      <c r="D147" s="68" t="s">
        <v>7</v>
      </c>
      <c r="E147" s="69">
        <v>1</v>
      </c>
      <c r="F147" s="111"/>
      <c r="G147" s="19"/>
      <c r="H147" s="19"/>
      <c r="I147" s="15"/>
    </row>
    <row r="148" spans="1:9" ht="27" customHeight="1">
      <c r="A148" s="9"/>
      <c r="B148" s="11" t="s">
        <v>153</v>
      </c>
      <c r="C148" s="13" t="s">
        <v>160</v>
      </c>
      <c r="D148" s="51" t="s">
        <v>10</v>
      </c>
      <c r="E148" s="15">
        <v>5</v>
      </c>
      <c r="F148" s="111"/>
      <c r="G148" s="16"/>
      <c r="H148" s="16"/>
      <c r="I148" s="15" t="s">
        <v>156</v>
      </c>
    </row>
    <row r="149" spans="1:9" ht="25.5" customHeight="1">
      <c r="A149" s="9"/>
      <c r="B149" s="11" t="s">
        <v>18</v>
      </c>
      <c r="C149" s="34" t="s">
        <v>155</v>
      </c>
      <c r="D149" s="51" t="s">
        <v>26</v>
      </c>
      <c r="E149" s="15">
        <v>1</v>
      </c>
      <c r="F149" s="111"/>
      <c r="G149" s="19"/>
      <c r="H149" s="19"/>
      <c r="I149" s="15" t="s">
        <v>25</v>
      </c>
    </row>
    <row r="150" spans="1:9" ht="29.25" customHeight="1">
      <c r="A150" s="9"/>
      <c r="B150" s="11" t="s">
        <v>13</v>
      </c>
      <c r="C150" s="34" t="s">
        <v>159</v>
      </c>
      <c r="D150" s="51" t="s">
        <v>7</v>
      </c>
      <c r="E150" s="15">
        <v>1</v>
      </c>
      <c r="F150" s="111"/>
      <c r="G150" s="19"/>
      <c r="H150" s="19"/>
      <c r="I150" s="15"/>
    </row>
    <row r="151" spans="1:9" ht="29.25" customHeight="1">
      <c r="A151" s="9"/>
      <c r="B151" s="11" t="s">
        <v>157</v>
      </c>
      <c r="C151" s="34" t="s">
        <v>168</v>
      </c>
      <c r="D151" s="51" t="s">
        <v>7</v>
      </c>
      <c r="E151" s="15">
        <v>1</v>
      </c>
      <c r="F151" s="111">
        <v>1</v>
      </c>
      <c r="G151" s="19">
        <v>160000</v>
      </c>
      <c r="H151" s="19">
        <f>G151*F151*E151</f>
        <v>160000</v>
      </c>
      <c r="I151" s="82"/>
    </row>
    <row r="152" spans="1:9" ht="29.25" customHeight="1">
      <c r="A152" s="9"/>
      <c r="B152" s="11" t="s">
        <v>158</v>
      </c>
      <c r="C152" s="34" t="s">
        <v>204</v>
      </c>
      <c r="D152" s="51" t="s">
        <v>7</v>
      </c>
      <c r="E152" s="15">
        <v>1</v>
      </c>
      <c r="F152" s="111">
        <v>1</v>
      </c>
      <c r="G152" s="19">
        <v>480000</v>
      </c>
      <c r="H152" s="19">
        <f>G152*F152*E152</f>
        <v>480000</v>
      </c>
      <c r="I152" s="82"/>
    </row>
    <row r="153" spans="1:9" ht="34.950000000000003" customHeight="1">
      <c r="A153" s="9"/>
      <c r="B153" s="11" t="s">
        <v>16</v>
      </c>
      <c r="C153" s="34" t="s">
        <v>198</v>
      </c>
      <c r="D153" s="51" t="s">
        <v>34</v>
      </c>
      <c r="E153" s="15">
        <v>1</v>
      </c>
      <c r="F153" s="111">
        <v>1</v>
      </c>
      <c r="G153" s="16">
        <v>1400000</v>
      </c>
      <c r="H153" s="16">
        <f>G153*F153*E153</f>
        <v>1400000</v>
      </c>
      <c r="I153" s="15" t="s">
        <v>35</v>
      </c>
    </row>
    <row r="154" spans="1:9" ht="36.450000000000003" customHeight="1">
      <c r="A154" s="45"/>
      <c r="B154" s="54" t="s">
        <v>15</v>
      </c>
      <c r="C154" s="47" t="s">
        <v>198</v>
      </c>
      <c r="D154" s="55" t="s">
        <v>7</v>
      </c>
      <c r="E154" s="17">
        <v>1</v>
      </c>
      <c r="F154" s="158">
        <v>1</v>
      </c>
      <c r="G154" s="18">
        <v>4400000</v>
      </c>
      <c r="H154" s="18">
        <f>G154*F154*E154</f>
        <v>4400000</v>
      </c>
      <c r="I154" s="17" t="s">
        <v>35</v>
      </c>
    </row>
    <row r="155" spans="1:9" s="44" customFormat="1" ht="27.45" customHeight="1">
      <c r="A155" s="74">
        <v>7</v>
      </c>
      <c r="B155" s="205" t="s">
        <v>258</v>
      </c>
      <c r="C155" s="202"/>
      <c r="D155" s="202"/>
      <c r="E155" s="202"/>
      <c r="F155" s="159"/>
      <c r="G155" s="121"/>
      <c r="H155" s="121"/>
      <c r="I155" s="235"/>
    </row>
    <row r="156" spans="1:9" s="8" customFormat="1" ht="24.45" customHeight="1">
      <c r="A156" s="60"/>
      <c r="B156" s="64" t="s">
        <v>107</v>
      </c>
      <c r="C156" s="52" t="s">
        <v>187</v>
      </c>
      <c r="D156" s="95" t="s">
        <v>51</v>
      </c>
      <c r="E156" s="92">
        <v>1</v>
      </c>
      <c r="F156" s="95">
        <v>1</v>
      </c>
      <c r="G156" s="97">
        <v>55600000</v>
      </c>
      <c r="H156" s="119">
        <f>G156*F156*E156</f>
        <v>55600000</v>
      </c>
      <c r="I156" s="64" t="s">
        <v>94</v>
      </c>
    </row>
    <row r="157" spans="1:9" s="8" customFormat="1" ht="109.95" customHeight="1">
      <c r="A157" s="104"/>
      <c r="B157" s="10" t="s">
        <v>123</v>
      </c>
      <c r="C157" s="13" t="s">
        <v>128</v>
      </c>
      <c r="D157" s="53"/>
      <c r="E157" s="15"/>
      <c r="F157" s="111"/>
      <c r="G157" s="16"/>
      <c r="H157" s="112"/>
      <c r="I157" s="51" t="s">
        <v>93</v>
      </c>
    </row>
    <row r="158" spans="1:9" ht="25.5" customHeight="1">
      <c r="A158" s="104"/>
      <c r="B158" s="11" t="s">
        <v>29</v>
      </c>
      <c r="C158" s="34" t="s">
        <v>126</v>
      </c>
      <c r="D158" s="53"/>
      <c r="E158" s="15"/>
      <c r="F158" s="111"/>
      <c r="G158" s="19"/>
      <c r="H158" s="117"/>
      <c r="I158" s="104"/>
    </row>
    <row r="159" spans="1:9" ht="25.5" customHeight="1">
      <c r="A159" s="104"/>
      <c r="B159" s="11" t="s">
        <v>38</v>
      </c>
      <c r="C159" s="34" t="s">
        <v>99</v>
      </c>
      <c r="D159" s="53"/>
      <c r="E159" s="15"/>
      <c r="F159" s="111"/>
      <c r="G159" s="19"/>
      <c r="H159" s="117"/>
      <c r="I159" s="104"/>
    </row>
    <row r="160" spans="1:9" ht="20.25" customHeight="1">
      <c r="A160" s="104"/>
      <c r="B160" s="10" t="s">
        <v>30</v>
      </c>
      <c r="C160" s="34" t="s">
        <v>31</v>
      </c>
      <c r="D160" s="53"/>
      <c r="E160" s="15"/>
      <c r="F160" s="111"/>
      <c r="G160" s="19"/>
      <c r="H160" s="117"/>
      <c r="I160" s="104"/>
    </row>
    <row r="161" spans="1:9" ht="20.25" customHeight="1">
      <c r="A161" s="9"/>
      <c r="B161" s="11" t="s">
        <v>8</v>
      </c>
      <c r="C161" s="118" t="s">
        <v>188</v>
      </c>
      <c r="D161" s="114"/>
      <c r="E161" s="115"/>
      <c r="F161" s="160"/>
      <c r="G161" s="115"/>
      <c r="H161" s="116"/>
      <c r="I161" s="238" t="s">
        <v>150</v>
      </c>
    </row>
    <row r="162" spans="1:9" ht="20.25" customHeight="1">
      <c r="A162" s="9"/>
      <c r="B162" s="11" t="s">
        <v>91</v>
      </c>
      <c r="C162" s="46" t="s">
        <v>189</v>
      </c>
      <c r="D162" s="51"/>
      <c r="E162" s="15"/>
      <c r="F162" s="111"/>
      <c r="G162" s="15"/>
      <c r="H162" s="38"/>
      <c r="I162" s="10"/>
    </row>
    <row r="163" spans="1:9" ht="26.55" customHeight="1">
      <c r="A163" s="9"/>
      <c r="B163" s="11" t="s">
        <v>92</v>
      </c>
      <c r="C163" s="71" t="s">
        <v>184</v>
      </c>
      <c r="D163" s="51"/>
      <c r="E163" s="15"/>
      <c r="F163" s="111"/>
      <c r="G163" s="15"/>
      <c r="H163" s="38"/>
      <c r="I163" s="72"/>
    </row>
    <row r="164" spans="1:9" ht="25.95" customHeight="1">
      <c r="A164" s="9"/>
      <c r="B164" s="11" t="s">
        <v>32</v>
      </c>
      <c r="C164" s="34" t="s">
        <v>116</v>
      </c>
      <c r="D164" s="51"/>
      <c r="E164" s="15"/>
      <c r="F164" s="111"/>
      <c r="G164" s="15"/>
      <c r="H164" s="38"/>
      <c r="I164" s="94"/>
    </row>
    <row r="165" spans="1:9" ht="54" customHeight="1">
      <c r="A165" s="9"/>
      <c r="B165" s="11" t="s">
        <v>24</v>
      </c>
      <c r="C165" s="13" t="s">
        <v>236</v>
      </c>
      <c r="D165" s="51" t="s">
        <v>7</v>
      </c>
      <c r="E165" s="15">
        <v>1</v>
      </c>
      <c r="F165" s="111"/>
      <c r="G165" s="16"/>
      <c r="H165" s="16"/>
      <c r="I165" s="73"/>
    </row>
    <row r="166" spans="1:9" ht="42" customHeight="1">
      <c r="A166" s="9"/>
      <c r="B166" s="11" t="s">
        <v>72</v>
      </c>
      <c r="C166" s="13" t="s">
        <v>105</v>
      </c>
      <c r="D166" s="51" t="s">
        <v>7</v>
      </c>
      <c r="E166" s="15">
        <v>1</v>
      </c>
      <c r="F166" s="111"/>
      <c r="G166" s="16"/>
      <c r="H166" s="16"/>
      <c r="I166" s="15" t="s">
        <v>112</v>
      </c>
    </row>
    <row r="167" spans="1:9" ht="58.05" customHeight="1">
      <c r="A167" s="9"/>
      <c r="B167" s="10" t="s">
        <v>17</v>
      </c>
      <c r="C167" s="13" t="s">
        <v>133</v>
      </c>
      <c r="D167" s="51" t="s">
        <v>7</v>
      </c>
      <c r="E167" s="15">
        <v>1</v>
      </c>
      <c r="F167" s="111"/>
      <c r="G167" s="16"/>
      <c r="H167" s="16"/>
      <c r="I167" s="15"/>
    </row>
    <row r="168" spans="1:9" ht="55.5" customHeight="1">
      <c r="A168" s="9"/>
      <c r="B168" s="10" t="s">
        <v>20</v>
      </c>
      <c r="C168" s="13" t="s">
        <v>134</v>
      </c>
      <c r="D168" s="51" t="s">
        <v>7</v>
      </c>
      <c r="E168" s="15">
        <v>1</v>
      </c>
      <c r="F168" s="111"/>
      <c r="G168" s="16"/>
      <c r="H168" s="16"/>
      <c r="I168" s="51"/>
    </row>
    <row r="169" spans="1:9" ht="53.55" customHeight="1">
      <c r="A169" s="9"/>
      <c r="B169" s="10" t="s">
        <v>68</v>
      </c>
      <c r="C169" s="13" t="s">
        <v>152</v>
      </c>
      <c r="D169" s="51" t="s">
        <v>7</v>
      </c>
      <c r="E169" s="15">
        <v>1</v>
      </c>
      <c r="F169" s="111"/>
      <c r="G169" s="16"/>
      <c r="H169" s="16"/>
      <c r="I169" s="51"/>
    </row>
    <row r="170" spans="1:9" ht="67.5" customHeight="1">
      <c r="A170" s="9"/>
      <c r="B170" s="11" t="s">
        <v>117</v>
      </c>
      <c r="C170" s="13" t="s">
        <v>241</v>
      </c>
      <c r="D170" s="51" t="s">
        <v>7</v>
      </c>
      <c r="E170" s="15">
        <v>1</v>
      </c>
      <c r="F170" s="111"/>
      <c r="G170" s="16"/>
      <c r="H170" s="16"/>
      <c r="I170" s="15"/>
    </row>
    <row r="171" spans="1:9" ht="30" customHeight="1">
      <c r="A171" s="9"/>
      <c r="B171" s="75" t="s">
        <v>124</v>
      </c>
      <c r="C171" s="76" t="s">
        <v>207</v>
      </c>
      <c r="D171" s="68" t="s">
        <v>7</v>
      </c>
      <c r="E171" s="69">
        <v>1</v>
      </c>
      <c r="F171" s="111"/>
      <c r="G171" s="19"/>
      <c r="H171" s="19"/>
      <c r="I171" s="15"/>
    </row>
    <row r="172" spans="1:9" ht="27" customHeight="1">
      <c r="A172" s="9"/>
      <c r="B172" s="11" t="s">
        <v>153</v>
      </c>
      <c r="C172" s="13" t="s">
        <v>154</v>
      </c>
      <c r="D172" s="51" t="s">
        <v>10</v>
      </c>
      <c r="E172" s="15">
        <v>5</v>
      </c>
      <c r="F172" s="111"/>
      <c r="G172" s="16"/>
      <c r="H172" s="16"/>
      <c r="I172" s="15" t="s">
        <v>156</v>
      </c>
    </row>
    <row r="173" spans="1:9" ht="25.5" customHeight="1">
      <c r="A173" s="9"/>
      <c r="B173" s="11" t="s">
        <v>18</v>
      </c>
      <c r="C173" s="34" t="s">
        <v>155</v>
      </c>
      <c r="D173" s="51" t="s">
        <v>26</v>
      </c>
      <c r="E173" s="15">
        <v>1</v>
      </c>
      <c r="F173" s="111"/>
      <c r="G173" s="19"/>
      <c r="H173" s="19"/>
      <c r="I173" s="15" t="s">
        <v>25</v>
      </c>
    </row>
    <row r="174" spans="1:9" ht="29.25" customHeight="1">
      <c r="A174" s="9"/>
      <c r="B174" s="11" t="s">
        <v>13</v>
      </c>
      <c r="C174" s="34" t="s">
        <v>159</v>
      </c>
      <c r="D174" s="51" t="s">
        <v>7</v>
      </c>
      <c r="E174" s="15">
        <v>1</v>
      </c>
      <c r="F174" s="111"/>
      <c r="G174" s="19"/>
      <c r="H174" s="19"/>
      <c r="I174" s="15"/>
    </row>
    <row r="175" spans="1:9" ht="29.25" customHeight="1">
      <c r="A175" s="9"/>
      <c r="B175" s="11" t="s">
        <v>157</v>
      </c>
      <c r="C175" s="34" t="s">
        <v>168</v>
      </c>
      <c r="D175" s="51" t="s">
        <v>7</v>
      </c>
      <c r="E175" s="15">
        <v>1</v>
      </c>
      <c r="F175" s="111">
        <v>1</v>
      </c>
      <c r="G175" s="19">
        <v>160000</v>
      </c>
      <c r="H175" s="19">
        <f>G175*F175*E175</f>
        <v>160000</v>
      </c>
      <c r="I175" s="82"/>
    </row>
    <row r="176" spans="1:9" ht="29.25" customHeight="1">
      <c r="A176" s="9"/>
      <c r="B176" s="11" t="s">
        <v>158</v>
      </c>
      <c r="C176" s="34" t="s">
        <v>204</v>
      </c>
      <c r="D176" s="51" t="s">
        <v>7</v>
      </c>
      <c r="E176" s="15">
        <v>1</v>
      </c>
      <c r="F176" s="111">
        <v>1</v>
      </c>
      <c r="G176" s="19">
        <v>480000</v>
      </c>
      <c r="H176" s="19">
        <f>G176*F176*E176</f>
        <v>480000</v>
      </c>
      <c r="I176" s="82"/>
    </row>
    <row r="177" spans="1:9" ht="34.950000000000003" customHeight="1">
      <c r="A177" s="9"/>
      <c r="B177" s="11" t="s">
        <v>16</v>
      </c>
      <c r="C177" s="34" t="s">
        <v>200</v>
      </c>
      <c r="D177" s="51" t="s">
        <v>34</v>
      </c>
      <c r="E177" s="15">
        <v>1</v>
      </c>
      <c r="F177" s="111">
        <v>1</v>
      </c>
      <c r="G177" s="16">
        <v>1500000</v>
      </c>
      <c r="H177" s="16">
        <f>G177*F177*E177</f>
        <v>1500000</v>
      </c>
      <c r="I177" s="15" t="s">
        <v>35</v>
      </c>
    </row>
    <row r="178" spans="1:9" ht="36.450000000000003" customHeight="1">
      <c r="A178" s="45"/>
      <c r="B178" s="54" t="s">
        <v>15</v>
      </c>
      <c r="C178" s="47" t="s">
        <v>200</v>
      </c>
      <c r="D178" s="55" t="s">
        <v>7</v>
      </c>
      <c r="E178" s="17">
        <v>1</v>
      </c>
      <c r="F178" s="158">
        <v>1</v>
      </c>
      <c r="G178" s="18">
        <v>5400000</v>
      </c>
      <c r="H178" s="18">
        <f>G178*F178*E178</f>
        <v>5400000</v>
      </c>
      <c r="I178" s="17" t="s">
        <v>35</v>
      </c>
    </row>
    <row r="179" spans="1:9" s="44" customFormat="1" ht="27.45" customHeight="1">
      <c r="A179" s="74">
        <v>8</v>
      </c>
      <c r="B179" s="205" t="s">
        <v>259</v>
      </c>
      <c r="C179" s="202"/>
      <c r="D179" s="202"/>
      <c r="E179" s="202"/>
      <c r="F179" s="159"/>
      <c r="G179" s="121"/>
      <c r="H179" s="121"/>
      <c r="I179" s="235"/>
    </row>
    <row r="180" spans="1:9" s="8" customFormat="1" ht="24.45" customHeight="1">
      <c r="A180" s="60"/>
      <c r="B180" s="64" t="s">
        <v>107</v>
      </c>
      <c r="C180" s="52" t="s">
        <v>186</v>
      </c>
      <c r="D180" s="95" t="s">
        <v>51</v>
      </c>
      <c r="E180" s="92">
        <v>1</v>
      </c>
      <c r="F180" s="95">
        <v>1</v>
      </c>
      <c r="G180" s="97">
        <v>56600000</v>
      </c>
      <c r="H180" s="119">
        <f>G180*F180*E180</f>
        <v>56600000</v>
      </c>
      <c r="I180" s="64" t="s">
        <v>94</v>
      </c>
    </row>
    <row r="181" spans="1:9" s="8" customFormat="1" ht="109.95" customHeight="1">
      <c r="A181" s="104"/>
      <c r="B181" s="10" t="s">
        <v>123</v>
      </c>
      <c r="C181" s="13" t="s">
        <v>128</v>
      </c>
      <c r="D181" s="53"/>
      <c r="E181" s="15"/>
      <c r="F181" s="111"/>
      <c r="G181" s="16"/>
      <c r="H181" s="112"/>
      <c r="I181" s="51" t="s">
        <v>93</v>
      </c>
    </row>
    <row r="182" spans="1:9" ht="25.5" customHeight="1">
      <c r="A182" s="104"/>
      <c r="B182" s="11" t="s">
        <v>29</v>
      </c>
      <c r="C182" s="34" t="s">
        <v>126</v>
      </c>
      <c r="D182" s="53"/>
      <c r="E182" s="15"/>
      <c r="F182" s="111"/>
      <c r="G182" s="19"/>
      <c r="H182" s="117"/>
      <c r="I182" s="104"/>
    </row>
    <row r="183" spans="1:9" ht="25.5" customHeight="1">
      <c r="A183" s="104"/>
      <c r="B183" s="11" t="s">
        <v>38</v>
      </c>
      <c r="C183" s="34" t="s">
        <v>99</v>
      </c>
      <c r="D183" s="53"/>
      <c r="E183" s="15"/>
      <c r="F183" s="111"/>
      <c r="G183" s="19"/>
      <c r="H183" s="117"/>
      <c r="I183" s="104"/>
    </row>
    <row r="184" spans="1:9" ht="20.25" customHeight="1">
      <c r="A184" s="104"/>
      <c r="B184" s="10" t="s">
        <v>30</v>
      </c>
      <c r="C184" s="34" t="s">
        <v>31</v>
      </c>
      <c r="D184" s="53"/>
      <c r="E184" s="15"/>
      <c r="F184" s="111"/>
      <c r="G184" s="19"/>
      <c r="H184" s="117"/>
      <c r="I184" s="104"/>
    </row>
    <row r="185" spans="1:9" ht="26.55" customHeight="1">
      <c r="A185" s="9"/>
      <c r="B185" s="11" t="s">
        <v>8</v>
      </c>
      <c r="C185" s="118" t="s">
        <v>115</v>
      </c>
      <c r="D185" s="114"/>
      <c r="E185" s="115"/>
      <c r="F185" s="160"/>
      <c r="G185" s="115"/>
      <c r="H185" s="116"/>
      <c r="I185" s="239"/>
    </row>
    <row r="186" spans="1:9" ht="20.25" customHeight="1">
      <c r="A186" s="9"/>
      <c r="B186" s="11" t="s">
        <v>91</v>
      </c>
      <c r="C186" s="34" t="s">
        <v>122</v>
      </c>
      <c r="D186" s="51"/>
      <c r="E186" s="15"/>
      <c r="F186" s="111"/>
      <c r="G186" s="15"/>
      <c r="H186" s="38"/>
      <c r="I186" s="10"/>
    </row>
    <row r="187" spans="1:9" ht="26.55" customHeight="1">
      <c r="A187" s="9"/>
      <c r="B187" s="11" t="s">
        <v>92</v>
      </c>
      <c r="C187" s="71" t="s">
        <v>110</v>
      </c>
      <c r="D187" s="51"/>
      <c r="E187" s="15"/>
      <c r="F187" s="111"/>
      <c r="G187" s="15"/>
      <c r="H187" s="38"/>
      <c r="I187" s="72"/>
    </row>
    <row r="188" spans="1:9" ht="25.95" customHeight="1">
      <c r="A188" s="9"/>
      <c r="B188" s="11" t="s">
        <v>32</v>
      </c>
      <c r="C188" s="34" t="s">
        <v>116</v>
      </c>
      <c r="D188" s="51"/>
      <c r="E188" s="15"/>
      <c r="F188" s="111"/>
      <c r="G188" s="15"/>
      <c r="H188" s="38"/>
      <c r="I188" s="94"/>
    </row>
    <row r="189" spans="1:9" ht="54" customHeight="1">
      <c r="A189" s="9"/>
      <c r="B189" s="11" t="s">
        <v>24</v>
      </c>
      <c r="C189" s="13" t="s">
        <v>236</v>
      </c>
      <c r="D189" s="51" t="s">
        <v>7</v>
      </c>
      <c r="E189" s="15">
        <v>1</v>
      </c>
      <c r="F189" s="111"/>
      <c r="G189" s="16"/>
      <c r="H189" s="16"/>
      <c r="I189" s="73"/>
    </row>
    <row r="190" spans="1:9" ht="42" customHeight="1">
      <c r="A190" s="9"/>
      <c r="B190" s="11" t="s">
        <v>72</v>
      </c>
      <c r="C190" s="13" t="s">
        <v>105</v>
      </c>
      <c r="D190" s="51" t="s">
        <v>7</v>
      </c>
      <c r="E190" s="15">
        <v>1</v>
      </c>
      <c r="F190" s="111"/>
      <c r="G190" s="16"/>
      <c r="H190" s="16"/>
      <c r="I190" s="15"/>
    </row>
    <row r="191" spans="1:9" ht="58.05" customHeight="1">
      <c r="A191" s="9"/>
      <c r="B191" s="10" t="s">
        <v>17</v>
      </c>
      <c r="C191" s="13" t="s">
        <v>151</v>
      </c>
      <c r="D191" s="51" t="s">
        <v>7</v>
      </c>
      <c r="E191" s="15">
        <v>1</v>
      </c>
      <c r="F191" s="111"/>
      <c r="G191" s="16"/>
      <c r="H191" s="16"/>
      <c r="I191" s="15"/>
    </row>
    <row r="192" spans="1:9" ht="55.5" customHeight="1">
      <c r="A192" s="9"/>
      <c r="B192" s="10" t="s">
        <v>20</v>
      </c>
      <c r="C192" s="13" t="s">
        <v>134</v>
      </c>
      <c r="D192" s="51" t="s">
        <v>7</v>
      </c>
      <c r="E192" s="15">
        <v>1</v>
      </c>
      <c r="F192" s="111"/>
      <c r="G192" s="16"/>
      <c r="H192" s="16"/>
      <c r="I192" s="51"/>
    </row>
    <row r="193" spans="1:9" ht="53.55" customHeight="1">
      <c r="A193" s="9"/>
      <c r="B193" s="10" t="s">
        <v>68</v>
      </c>
      <c r="C193" s="13" t="s">
        <v>152</v>
      </c>
      <c r="D193" s="51" t="s">
        <v>7</v>
      </c>
      <c r="E193" s="15">
        <v>1</v>
      </c>
      <c r="F193" s="111"/>
      <c r="G193" s="16"/>
      <c r="H193" s="16"/>
      <c r="I193" s="51"/>
    </row>
    <row r="194" spans="1:9" ht="67.5" customHeight="1">
      <c r="A194" s="9"/>
      <c r="B194" s="11" t="s">
        <v>117</v>
      </c>
      <c r="C194" s="13" t="s">
        <v>241</v>
      </c>
      <c r="D194" s="51" t="s">
        <v>7</v>
      </c>
      <c r="E194" s="15">
        <v>1</v>
      </c>
      <c r="F194" s="111"/>
      <c r="G194" s="16"/>
      <c r="H194" s="16"/>
      <c r="I194" s="15"/>
    </row>
    <row r="195" spans="1:9" ht="30" customHeight="1">
      <c r="A195" s="9"/>
      <c r="B195" s="75" t="s">
        <v>124</v>
      </c>
      <c r="C195" s="76" t="s">
        <v>207</v>
      </c>
      <c r="D195" s="68" t="s">
        <v>7</v>
      </c>
      <c r="E195" s="69">
        <v>1</v>
      </c>
      <c r="F195" s="111"/>
      <c r="G195" s="19"/>
      <c r="H195" s="19"/>
      <c r="I195" s="15"/>
    </row>
    <row r="196" spans="1:9" ht="27" customHeight="1">
      <c r="A196" s="9"/>
      <c r="B196" s="11" t="s">
        <v>153</v>
      </c>
      <c r="C196" s="13" t="s">
        <v>154</v>
      </c>
      <c r="D196" s="51" t="s">
        <v>10</v>
      </c>
      <c r="E196" s="15">
        <v>5</v>
      </c>
      <c r="F196" s="111"/>
      <c r="G196" s="16"/>
      <c r="H196" s="16"/>
      <c r="I196" s="15" t="s">
        <v>156</v>
      </c>
    </row>
    <row r="197" spans="1:9" ht="25.5" customHeight="1">
      <c r="A197" s="9"/>
      <c r="B197" s="11" t="s">
        <v>18</v>
      </c>
      <c r="C197" s="34" t="s">
        <v>155</v>
      </c>
      <c r="D197" s="51" t="s">
        <v>26</v>
      </c>
      <c r="E197" s="15">
        <v>1</v>
      </c>
      <c r="F197" s="111"/>
      <c r="G197" s="19"/>
      <c r="H197" s="19"/>
      <c r="I197" s="15" t="s">
        <v>25</v>
      </c>
    </row>
    <row r="198" spans="1:9" ht="29.25" customHeight="1">
      <c r="A198" s="9"/>
      <c r="B198" s="11" t="s">
        <v>13</v>
      </c>
      <c r="C198" s="34" t="s">
        <v>159</v>
      </c>
      <c r="D198" s="51" t="s">
        <v>7</v>
      </c>
      <c r="E198" s="15">
        <v>1</v>
      </c>
      <c r="F198" s="111"/>
      <c r="G198" s="19"/>
      <c r="H198" s="19"/>
      <c r="I198" s="15"/>
    </row>
    <row r="199" spans="1:9" ht="29.25" customHeight="1">
      <c r="A199" s="9"/>
      <c r="B199" s="11" t="s">
        <v>157</v>
      </c>
      <c r="C199" s="34" t="s">
        <v>168</v>
      </c>
      <c r="D199" s="51" t="s">
        <v>7</v>
      </c>
      <c r="E199" s="15">
        <v>1</v>
      </c>
      <c r="F199" s="111">
        <v>1</v>
      </c>
      <c r="G199" s="19">
        <v>160000</v>
      </c>
      <c r="H199" s="19">
        <f>G199*F199*E199</f>
        <v>160000</v>
      </c>
      <c r="I199" s="82"/>
    </row>
    <row r="200" spans="1:9" ht="29.25" customHeight="1">
      <c r="A200" s="9"/>
      <c r="B200" s="11" t="s">
        <v>158</v>
      </c>
      <c r="C200" s="34" t="s">
        <v>204</v>
      </c>
      <c r="D200" s="51" t="s">
        <v>7</v>
      </c>
      <c r="E200" s="15">
        <v>1</v>
      </c>
      <c r="F200" s="111">
        <v>1</v>
      </c>
      <c r="G200" s="19">
        <v>480000</v>
      </c>
      <c r="H200" s="19">
        <f>G200*F200*E200</f>
        <v>480000</v>
      </c>
      <c r="I200" s="82"/>
    </row>
    <row r="201" spans="1:9" ht="34.950000000000003" customHeight="1">
      <c r="A201" s="9"/>
      <c r="B201" s="11" t="s">
        <v>16</v>
      </c>
      <c r="C201" s="34" t="s">
        <v>201</v>
      </c>
      <c r="D201" s="51" t="s">
        <v>34</v>
      </c>
      <c r="E201" s="15">
        <v>1</v>
      </c>
      <c r="F201" s="111">
        <v>1</v>
      </c>
      <c r="G201" s="16">
        <v>1500000</v>
      </c>
      <c r="H201" s="16">
        <f>G201*F201*E201</f>
        <v>1500000</v>
      </c>
      <c r="I201" s="15" t="s">
        <v>35</v>
      </c>
    </row>
    <row r="202" spans="1:9" ht="36.450000000000003" customHeight="1">
      <c r="A202" s="45"/>
      <c r="B202" s="54" t="s">
        <v>15</v>
      </c>
      <c r="C202" s="47" t="s">
        <v>201</v>
      </c>
      <c r="D202" s="55" t="s">
        <v>7</v>
      </c>
      <c r="E202" s="17">
        <v>1</v>
      </c>
      <c r="F202" s="158">
        <v>1</v>
      </c>
      <c r="G202" s="18">
        <v>5800000</v>
      </c>
      <c r="H202" s="18">
        <f>G202*F202*E202</f>
        <v>5800000</v>
      </c>
      <c r="I202" s="17" t="s">
        <v>35</v>
      </c>
    </row>
    <row r="203" spans="1:9" s="57" customFormat="1" ht="16.2" customHeight="1">
      <c r="A203" s="10"/>
      <c r="B203" s="58" t="s">
        <v>87</v>
      </c>
      <c r="C203" s="36"/>
      <c r="D203" s="37"/>
      <c r="E203" s="38"/>
      <c r="F203" s="162"/>
      <c r="G203" s="38"/>
      <c r="H203" s="39"/>
      <c r="I203" s="78"/>
    </row>
    <row r="204" spans="1:9" s="57" customFormat="1" ht="16.2" customHeight="1">
      <c r="A204" s="10"/>
      <c r="B204" s="58" t="s">
        <v>143</v>
      </c>
      <c r="C204" s="36"/>
      <c r="D204" s="37"/>
      <c r="E204" s="38"/>
      <c r="F204" s="162"/>
      <c r="G204" s="38"/>
      <c r="H204" s="39">
        <f>H203*0.08</f>
        <v>0</v>
      </c>
      <c r="I204" s="78"/>
    </row>
    <row r="205" spans="1:9" s="57" customFormat="1" ht="16.2" customHeight="1">
      <c r="A205" s="12"/>
      <c r="B205" s="59" t="s">
        <v>86</v>
      </c>
      <c r="C205" s="40"/>
      <c r="D205" s="41"/>
      <c r="E205" s="42"/>
      <c r="F205" s="163"/>
      <c r="G205" s="42"/>
      <c r="H205" s="43">
        <f>H204+H203</f>
        <v>0</v>
      </c>
      <c r="I205" s="79"/>
    </row>
    <row r="206" spans="1:9" s="44" customFormat="1" ht="26.55" customHeight="1">
      <c r="A206" s="186">
        <v>9</v>
      </c>
      <c r="B206" s="230" t="s">
        <v>276</v>
      </c>
      <c r="C206" s="231"/>
      <c r="D206" s="231"/>
      <c r="E206" s="231"/>
      <c r="F206" s="187"/>
      <c r="G206" s="188"/>
      <c r="H206" s="188"/>
      <c r="I206" s="240"/>
    </row>
    <row r="207" spans="1:9" s="8" customFormat="1" ht="27" customHeight="1">
      <c r="A207" s="189"/>
      <c r="B207" s="64" t="s">
        <v>107</v>
      </c>
      <c r="C207" s="60" t="s">
        <v>267</v>
      </c>
      <c r="D207" s="190"/>
      <c r="E207" s="130">
        <v>1</v>
      </c>
      <c r="F207" s="130">
        <v>1</v>
      </c>
      <c r="G207" s="191">
        <v>50800000</v>
      </c>
      <c r="H207" s="192">
        <f>G207*F207*E207</f>
        <v>50800000</v>
      </c>
      <c r="I207" s="190" t="s">
        <v>94</v>
      </c>
    </row>
    <row r="208" spans="1:9" s="8" customFormat="1" ht="109.95" customHeight="1">
      <c r="A208" s="139"/>
      <c r="B208" s="35" t="s">
        <v>123</v>
      </c>
      <c r="C208" s="193" t="s">
        <v>128</v>
      </c>
      <c r="D208" s="194"/>
      <c r="E208" s="177"/>
      <c r="F208" s="177"/>
      <c r="G208" s="178"/>
      <c r="H208" s="195"/>
      <c r="I208" s="131" t="s">
        <v>93</v>
      </c>
    </row>
    <row r="209" spans="1:9" s="8" customFormat="1" ht="27" customHeight="1">
      <c r="A209" s="139"/>
      <c r="B209" s="200" t="s">
        <v>29</v>
      </c>
      <c r="C209" s="196" t="s">
        <v>126</v>
      </c>
      <c r="D209" s="194"/>
      <c r="E209" s="177"/>
      <c r="F209" s="177"/>
      <c r="G209" s="178"/>
      <c r="H209" s="195"/>
      <c r="I209" s="177"/>
    </row>
    <row r="210" spans="1:9" s="8" customFormat="1" ht="19.5" customHeight="1">
      <c r="A210" s="139"/>
      <c r="B210" s="200" t="s">
        <v>38</v>
      </c>
      <c r="C210" s="196" t="s">
        <v>83</v>
      </c>
      <c r="D210" s="194"/>
      <c r="E210" s="177"/>
      <c r="F210" s="177"/>
      <c r="G210" s="178"/>
      <c r="H210" s="195"/>
      <c r="I210" s="131"/>
    </row>
    <row r="211" spans="1:9" s="8" customFormat="1" ht="23.25" customHeight="1">
      <c r="A211" s="139"/>
      <c r="B211" s="35" t="s">
        <v>30</v>
      </c>
      <c r="C211" s="196" t="s">
        <v>31</v>
      </c>
      <c r="D211" s="194"/>
      <c r="E211" s="177"/>
      <c r="F211" s="177"/>
      <c r="G211" s="178"/>
      <c r="H211" s="195"/>
      <c r="I211" s="177"/>
    </row>
    <row r="212" spans="1:9" ht="25.95" customHeight="1">
      <c r="A212" s="129"/>
      <c r="B212" s="200" t="s">
        <v>8</v>
      </c>
      <c r="C212" s="46" t="s">
        <v>268</v>
      </c>
      <c r="D212" s="131"/>
      <c r="E212" s="176"/>
      <c r="F212" s="176"/>
      <c r="G212" s="176"/>
      <c r="H212" s="14"/>
      <c r="I212" s="241"/>
    </row>
    <row r="213" spans="1:9" ht="24.45" customHeight="1">
      <c r="A213" s="129"/>
      <c r="B213" s="11" t="s">
        <v>9</v>
      </c>
      <c r="C213" s="46" t="s">
        <v>269</v>
      </c>
      <c r="D213" s="131"/>
      <c r="E213" s="176"/>
      <c r="F213" s="176"/>
      <c r="G213" s="176"/>
      <c r="H213" s="14"/>
      <c r="I213" s="241"/>
    </row>
    <row r="214" spans="1:9" ht="27.45" customHeight="1">
      <c r="A214" s="129"/>
      <c r="B214" s="11" t="s">
        <v>32</v>
      </c>
      <c r="C214" s="46" t="s">
        <v>270</v>
      </c>
      <c r="D214" s="197"/>
      <c r="E214" s="152"/>
      <c r="F214" s="152"/>
      <c r="G214" s="152"/>
      <c r="H214" s="14"/>
      <c r="I214" s="241"/>
    </row>
    <row r="215" spans="1:9" ht="27.45" customHeight="1">
      <c r="A215" s="129"/>
      <c r="B215" s="10" t="s">
        <v>27</v>
      </c>
      <c r="C215" s="67" t="s">
        <v>271</v>
      </c>
      <c r="D215" s="53"/>
      <c r="E215" s="15"/>
      <c r="F215" s="15"/>
      <c r="G215" s="15"/>
      <c r="H215" s="14"/>
      <c r="I215" s="198"/>
    </row>
    <row r="216" spans="1:9" ht="54" customHeight="1">
      <c r="A216" s="9"/>
      <c r="B216" s="11" t="s">
        <v>24</v>
      </c>
      <c r="C216" s="13" t="s">
        <v>236</v>
      </c>
      <c r="D216" s="51" t="s">
        <v>7</v>
      </c>
      <c r="E216" s="15">
        <v>1</v>
      </c>
      <c r="F216" s="111"/>
      <c r="G216" s="16"/>
      <c r="H216" s="16"/>
      <c r="I216" s="73"/>
    </row>
    <row r="217" spans="1:9" ht="42" customHeight="1">
      <c r="A217" s="9"/>
      <c r="B217" s="11" t="s">
        <v>72</v>
      </c>
      <c r="C217" s="13" t="s">
        <v>105</v>
      </c>
      <c r="D217" s="51" t="s">
        <v>7</v>
      </c>
      <c r="E217" s="15">
        <v>1</v>
      </c>
      <c r="F217" s="111"/>
      <c r="G217" s="16"/>
      <c r="H217" s="16"/>
      <c r="I217" s="15"/>
    </row>
    <row r="218" spans="1:9" ht="58.05" customHeight="1">
      <c r="A218" s="9"/>
      <c r="B218" s="10" t="s">
        <v>17</v>
      </c>
      <c r="C218" s="13" t="s">
        <v>167</v>
      </c>
      <c r="D218" s="51" t="s">
        <v>7</v>
      </c>
      <c r="E218" s="15">
        <v>1</v>
      </c>
      <c r="F218" s="111"/>
      <c r="G218" s="16"/>
      <c r="H218" s="16"/>
      <c r="I218" s="15"/>
    </row>
    <row r="219" spans="1:9" ht="55.5" customHeight="1">
      <c r="A219" s="9"/>
      <c r="B219" s="10" t="s">
        <v>20</v>
      </c>
      <c r="C219" s="13" t="s">
        <v>135</v>
      </c>
      <c r="D219" s="51" t="s">
        <v>7</v>
      </c>
      <c r="E219" s="15">
        <v>1</v>
      </c>
      <c r="F219" s="111"/>
      <c r="G219" s="16"/>
      <c r="H219" s="16"/>
      <c r="I219" s="51"/>
    </row>
    <row r="220" spans="1:9" ht="53.55" customHeight="1">
      <c r="A220" s="9"/>
      <c r="B220" s="10" t="s">
        <v>68</v>
      </c>
      <c r="C220" s="13" t="s">
        <v>210</v>
      </c>
      <c r="D220" s="51" t="s">
        <v>7</v>
      </c>
      <c r="E220" s="15">
        <v>1</v>
      </c>
      <c r="F220" s="111"/>
      <c r="G220" s="16"/>
      <c r="H220" s="16"/>
      <c r="I220" s="51"/>
    </row>
    <row r="221" spans="1:9" ht="67.5" customHeight="1">
      <c r="A221" s="9"/>
      <c r="B221" s="11" t="s">
        <v>117</v>
      </c>
      <c r="C221" s="13" t="s">
        <v>241</v>
      </c>
      <c r="D221" s="51" t="s">
        <v>7</v>
      </c>
      <c r="E221" s="15">
        <v>1</v>
      </c>
      <c r="F221" s="111"/>
      <c r="G221" s="16"/>
      <c r="H221" s="16"/>
      <c r="I221" s="15"/>
    </row>
    <row r="222" spans="1:9" ht="30" customHeight="1">
      <c r="A222" s="9"/>
      <c r="B222" s="75" t="s">
        <v>124</v>
      </c>
      <c r="C222" s="76" t="s">
        <v>207</v>
      </c>
      <c r="D222" s="68" t="s">
        <v>7</v>
      </c>
      <c r="E222" s="69">
        <v>1</v>
      </c>
      <c r="F222" s="111"/>
      <c r="G222" s="19"/>
      <c r="H222" s="19"/>
      <c r="I222" s="15"/>
    </row>
    <row r="223" spans="1:9" ht="27" customHeight="1">
      <c r="A223" s="9"/>
      <c r="B223" s="11" t="s">
        <v>153</v>
      </c>
      <c r="C223" s="13" t="s">
        <v>160</v>
      </c>
      <c r="D223" s="51" t="s">
        <v>10</v>
      </c>
      <c r="E223" s="15">
        <v>5</v>
      </c>
      <c r="F223" s="111"/>
      <c r="G223" s="16"/>
      <c r="H223" s="16"/>
      <c r="I223" s="15" t="s">
        <v>156</v>
      </c>
    </row>
    <row r="224" spans="1:9" ht="25.5" customHeight="1">
      <c r="A224" s="9"/>
      <c r="B224" s="11" t="s">
        <v>18</v>
      </c>
      <c r="C224" s="34" t="s">
        <v>155</v>
      </c>
      <c r="D224" s="51" t="s">
        <v>26</v>
      </c>
      <c r="E224" s="15">
        <v>1</v>
      </c>
      <c r="F224" s="111"/>
      <c r="G224" s="19"/>
      <c r="H224" s="19"/>
      <c r="I224" s="15" t="s">
        <v>25</v>
      </c>
    </row>
    <row r="225" spans="1:9" ht="29.25" customHeight="1">
      <c r="A225" s="9"/>
      <c r="B225" s="11" t="s">
        <v>13</v>
      </c>
      <c r="C225" s="34" t="s">
        <v>159</v>
      </c>
      <c r="D225" s="51" t="s">
        <v>7</v>
      </c>
      <c r="E225" s="15">
        <v>1</v>
      </c>
      <c r="F225" s="111"/>
      <c r="G225" s="19"/>
      <c r="H225" s="19"/>
      <c r="I225" s="15"/>
    </row>
    <row r="226" spans="1:9" ht="29.25" customHeight="1">
      <c r="A226" s="129"/>
      <c r="B226" s="11" t="s">
        <v>13</v>
      </c>
      <c r="C226" s="34" t="s">
        <v>159</v>
      </c>
      <c r="D226" s="51" t="s">
        <v>7</v>
      </c>
      <c r="E226" s="15">
        <v>1</v>
      </c>
      <c r="F226" s="15"/>
      <c r="G226" s="84"/>
      <c r="H226" s="84"/>
      <c r="I226" s="15"/>
    </row>
    <row r="227" spans="1:9" ht="29.25" customHeight="1">
      <c r="A227" s="129"/>
      <c r="B227" s="11" t="s">
        <v>157</v>
      </c>
      <c r="C227" s="34" t="s">
        <v>168</v>
      </c>
      <c r="D227" s="51" t="s">
        <v>7</v>
      </c>
      <c r="E227" s="15">
        <v>1</v>
      </c>
      <c r="F227" s="15">
        <v>1</v>
      </c>
      <c r="G227" s="84">
        <f>16*7000</f>
        <v>112000</v>
      </c>
      <c r="H227" s="84">
        <f>G227*F227*E227</f>
        <v>112000</v>
      </c>
      <c r="I227" s="82" t="s">
        <v>272</v>
      </c>
    </row>
    <row r="228" spans="1:9" ht="29.25" customHeight="1">
      <c r="A228" s="129"/>
      <c r="B228" s="11" t="s">
        <v>158</v>
      </c>
      <c r="C228" s="34" t="s">
        <v>273</v>
      </c>
      <c r="D228" s="51" t="s">
        <v>7</v>
      </c>
      <c r="E228" s="15">
        <v>1</v>
      </c>
      <c r="F228" s="15">
        <v>1</v>
      </c>
      <c r="G228" s="84">
        <v>400000</v>
      </c>
      <c r="H228" s="84">
        <f>G228*F228*E228</f>
        <v>400000</v>
      </c>
      <c r="I228" s="82" t="s">
        <v>274</v>
      </c>
    </row>
    <row r="229" spans="1:9" ht="34.950000000000003" customHeight="1">
      <c r="A229" s="129"/>
      <c r="B229" s="11" t="s">
        <v>16</v>
      </c>
      <c r="C229" s="34" t="s">
        <v>275</v>
      </c>
      <c r="D229" s="51" t="s">
        <v>34</v>
      </c>
      <c r="E229" s="15">
        <v>1</v>
      </c>
      <c r="F229" s="15">
        <v>1</v>
      </c>
      <c r="G229" s="16">
        <v>1400000</v>
      </c>
      <c r="H229" s="16">
        <f>G229*F229*E229</f>
        <v>1400000</v>
      </c>
      <c r="I229" s="15" t="s">
        <v>35</v>
      </c>
    </row>
    <row r="230" spans="1:9" ht="36.450000000000003" customHeight="1">
      <c r="A230" s="199"/>
      <c r="B230" s="54" t="s">
        <v>15</v>
      </c>
      <c r="C230" s="47" t="s">
        <v>275</v>
      </c>
      <c r="D230" s="55" t="s">
        <v>7</v>
      </c>
      <c r="E230" s="17">
        <v>1</v>
      </c>
      <c r="F230" s="17">
        <v>1</v>
      </c>
      <c r="G230" s="18">
        <v>4200000</v>
      </c>
      <c r="H230" s="18">
        <f>G230*F230*E230</f>
        <v>4200000</v>
      </c>
      <c r="I230" s="17" t="s">
        <v>35</v>
      </c>
    </row>
    <row r="231" spans="1:9" s="44" customFormat="1" ht="27.45" customHeight="1">
      <c r="A231" s="74" t="s">
        <v>260</v>
      </c>
      <c r="B231" s="228" t="s">
        <v>261</v>
      </c>
      <c r="C231" s="229"/>
      <c r="D231" s="229"/>
      <c r="E231" s="229"/>
      <c r="F231" s="159"/>
      <c r="G231" s="121"/>
      <c r="H231" s="121"/>
      <c r="I231" s="235"/>
    </row>
    <row r="232" spans="1:9" s="65" customFormat="1" ht="27.45" customHeight="1">
      <c r="A232" s="60">
        <v>1</v>
      </c>
      <c r="B232" s="64" t="s">
        <v>107</v>
      </c>
      <c r="C232" s="122" t="s">
        <v>235</v>
      </c>
      <c r="D232" s="95" t="s">
        <v>7</v>
      </c>
      <c r="E232" s="92">
        <v>1</v>
      </c>
      <c r="F232" s="95">
        <v>1</v>
      </c>
      <c r="G232" s="96">
        <v>26000000</v>
      </c>
      <c r="H232" s="97">
        <f>G232*F232*E232</f>
        <v>26000000</v>
      </c>
      <c r="I232" s="64" t="s">
        <v>94</v>
      </c>
    </row>
    <row r="233" spans="1:9" s="61" customFormat="1" ht="16.350000000000001" customHeight="1">
      <c r="A233" s="98"/>
      <c r="B233" s="99" t="s">
        <v>52</v>
      </c>
      <c r="C233" s="9" t="s">
        <v>55</v>
      </c>
      <c r="D233" s="100"/>
      <c r="E233" s="15"/>
      <c r="F233" s="111"/>
      <c r="G233" s="101"/>
      <c r="H233" s="102"/>
      <c r="I233" s="51" t="s">
        <v>93</v>
      </c>
    </row>
    <row r="234" spans="1:9" s="61" customFormat="1" ht="16.350000000000001" customHeight="1">
      <c r="A234" s="98"/>
      <c r="B234" s="10" t="s">
        <v>41</v>
      </c>
      <c r="C234" s="9" t="s">
        <v>42</v>
      </c>
      <c r="D234" s="100"/>
      <c r="E234" s="103"/>
      <c r="F234" s="164"/>
      <c r="G234" s="102"/>
      <c r="H234" s="102"/>
      <c r="I234" s="100"/>
    </row>
    <row r="235" spans="1:9" ht="25.5" customHeight="1">
      <c r="A235" s="104"/>
      <c r="B235" s="11" t="s">
        <v>39</v>
      </c>
      <c r="C235" s="34" t="s">
        <v>114</v>
      </c>
      <c r="D235" s="53"/>
      <c r="E235" s="15"/>
      <c r="F235" s="111"/>
      <c r="G235" s="19"/>
      <c r="H235" s="117"/>
      <c r="I235" s="104"/>
    </row>
    <row r="236" spans="1:9" ht="25.5" customHeight="1">
      <c r="A236" s="104"/>
      <c r="B236" s="11" t="s">
        <v>40</v>
      </c>
      <c r="C236" s="34" t="s">
        <v>97</v>
      </c>
      <c r="D236" s="53"/>
      <c r="E236" s="15"/>
      <c r="F236" s="111"/>
      <c r="G236" s="19"/>
      <c r="H236" s="117"/>
      <c r="I236" s="104"/>
    </row>
    <row r="237" spans="1:9" s="57" customFormat="1" ht="39.450000000000003" customHeight="1">
      <c r="A237" s="104"/>
      <c r="B237" s="11" t="s">
        <v>88</v>
      </c>
      <c r="C237" s="13" t="s">
        <v>238</v>
      </c>
      <c r="D237" s="15"/>
      <c r="E237" s="15"/>
      <c r="F237" s="111"/>
      <c r="G237" s="19"/>
      <c r="H237" s="19"/>
      <c r="I237" s="15"/>
    </row>
    <row r="238" spans="1:9" s="62" customFormat="1" ht="21" customHeight="1">
      <c r="A238" s="105"/>
      <c r="B238" s="11" t="s">
        <v>43</v>
      </c>
      <c r="C238" s="106" t="s">
        <v>237</v>
      </c>
      <c r="D238" s="15"/>
      <c r="E238" s="15"/>
      <c r="F238" s="111"/>
      <c r="G238" s="19"/>
      <c r="H238" s="19"/>
      <c r="I238" s="15"/>
    </row>
    <row r="239" spans="1:9" s="61" customFormat="1" ht="42.45" customHeight="1">
      <c r="A239" s="98"/>
      <c r="B239" s="11" t="s">
        <v>74</v>
      </c>
      <c r="C239" s="11" t="s">
        <v>239</v>
      </c>
      <c r="D239" s="100"/>
      <c r="E239" s="103"/>
      <c r="F239" s="164"/>
      <c r="G239" s="102"/>
      <c r="H239" s="102"/>
      <c r="I239" s="103"/>
    </row>
    <row r="240" spans="1:9" s="61" customFormat="1" ht="42" customHeight="1">
      <c r="A240" s="98"/>
      <c r="B240" s="11" t="s">
        <v>44</v>
      </c>
      <c r="C240" s="11" t="s">
        <v>232</v>
      </c>
      <c r="D240" s="100"/>
      <c r="E240" s="103"/>
      <c r="F240" s="164"/>
      <c r="G240" s="102"/>
      <c r="H240" s="102"/>
      <c r="I240" s="103"/>
    </row>
    <row r="241" spans="1:9" s="61" customFormat="1" ht="26.55" customHeight="1">
      <c r="A241" s="98"/>
      <c r="B241" s="10" t="s">
        <v>48</v>
      </c>
      <c r="C241" s="13" t="s">
        <v>234</v>
      </c>
      <c r="D241" s="100"/>
      <c r="E241" s="103"/>
      <c r="F241" s="164"/>
      <c r="G241" s="102"/>
      <c r="H241" s="102"/>
      <c r="I241" s="102"/>
    </row>
    <row r="242" spans="1:9" ht="37.5" customHeight="1">
      <c r="A242" s="9"/>
      <c r="B242" s="75" t="s">
        <v>208</v>
      </c>
      <c r="C242" s="76" t="s">
        <v>233</v>
      </c>
      <c r="D242" s="68" t="s">
        <v>7</v>
      </c>
      <c r="E242" s="69">
        <v>2</v>
      </c>
      <c r="F242" s="111">
        <v>1</v>
      </c>
      <c r="G242" s="84"/>
      <c r="H242" s="84"/>
      <c r="I242" s="15"/>
    </row>
    <row r="243" spans="1:9" s="61" customFormat="1" ht="16.350000000000001" customHeight="1">
      <c r="A243" s="98"/>
      <c r="B243" s="10" t="s">
        <v>45</v>
      </c>
      <c r="C243" s="9" t="s">
        <v>46</v>
      </c>
      <c r="D243" s="100"/>
      <c r="E243" s="103"/>
      <c r="F243" s="164"/>
      <c r="G243" s="102"/>
      <c r="H243" s="102"/>
      <c r="I243" s="102"/>
    </row>
    <row r="244" spans="1:9" s="61" customFormat="1" ht="26.55" customHeight="1">
      <c r="A244" s="98"/>
      <c r="B244" s="11" t="s">
        <v>47</v>
      </c>
      <c r="C244" s="104" t="s">
        <v>98</v>
      </c>
      <c r="D244" s="100"/>
      <c r="E244" s="103"/>
      <c r="F244" s="164"/>
      <c r="G244" s="102"/>
      <c r="H244" s="102"/>
      <c r="I244" s="102"/>
    </row>
    <row r="245" spans="1:9" s="63" customFormat="1" ht="18.75" customHeight="1">
      <c r="A245" s="107"/>
      <c r="B245" s="99" t="s">
        <v>49</v>
      </c>
      <c r="C245" s="108" t="s">
        <v>50</v>
      </c>
      <c r="D245" s="100"/>
      <c r="E245" s="100"/>
      <c r="F245" s="165"/>
      <c r="G245" s="102"/>
      <c r="H245" s="102"/>
      <c r="I245" s="100"/>
    </row>
    <row r="246" spans="1:9" ht="34.950000000000003" customHeight="1">
      <c r="A246" s="9"/>
      <c r="B246" s="11" t="s">
        <v>53</v>
      </c>
      <c r="C246" s="34" t="s">
        <v>240</v>
      </c>
      <c r="D246" s="51" t="s">
        <v>51</v>
      </c>
      <c r="E246" s="15">
        <v>1</v>
      </c>
      <c r="F246" s="111">
        <v>1</v>
      </c>
      <c r="G246" s="16">
        <v>850000</v>
      </c>
      <c r="H246" s="16">
        <f>G246*F246*E246</f>
        <v>850000</v>
      </c>
      <c r="I246" s="15" t="s">
        <v>35</v>
      </c>
    </row>
    <row r="247" spans="1:9" ht="36.450000000000003" customHeight="1">
      <c r="A247" s="45"/>
      <c r="B247" s="54" t="s">
        <v>54</v>
      </c>
      <c r="C247" s="47" t="s">
        <v>240</v>
      </c>
      <c r="D247" s="55" t="s">
        <v>51</v>
      </c>
      <c r="E247" s="17">
        <v>1</v>
      </c>
      <c r="F247" s="158">
        <v>1</v>
      </c>
      <c r="G247" s="18">
        <v>2400000</v>
      </c>
      <c r="H247" s="18">
        <f>G247*F247*E247</f>
        <v>2400000</v>
      </c>
      <c r="I247" s="17" t="s">
        <v>35</v>
      </c>
    </row>
    <row r="248" spans="1:9" s="44" customFormat="1" ht="27.45" customHeight="1">
      <c r="A248" s="74"/>
      <c r="B248" s="201" t="s">
        <v>108</v>
      </c>
      <c r="C248" s="202"/>
      <c r="D248" s="202"/>
      <c r="E248" s="202"/>
      <c r="F248" s="159"/>
      <c r="G248" s="121"/>
      <c r="H248" s="121"/>
      <c r="I248" s="235"/>
    </row>
    <row r="249" spans="1:9" ht="18" customHeight="1">
      <c r="A249" s="86">
        <v>1</v>
      </c>
      <c r="B249" s="87" t="s">
        <v>11</v>
      </c>
      <c r="C249" s="88" t="s">
        <v>139</v>
      </c>
      <c r="D249" s="89" t="s">
        <v>12</v>
      </c>
      <c r="E249" s="90">
        <v>1</v>
      </c>
      <c r="F249" s="166">
        <v>1</v>
      </c>
      <c r="G249" s="91">
        <v>240000</v>
      </c>
      <c r="H249" s="91">
        <f t="shared" ref="H249:H268" si="1">G249*F249*E249</f>
        <v>240000</v>
      </c>
      <c r="I249" s="92" t="s">
        <v>95</v>
      </c>
    </row>
    <row r="250" spans="1:9" ht="18" customHeight="1">
      <c r="A250" s="9">
        <v>2</v>
      </c>
      <c r="B250" s="11" t="s">
        <v>33</v>
      </c>
      <c r="C250" s="34" t="s">
        <v>111</v>
      </c>
      <c r="D250" s="51" t="s">
        <v>23</v>
      </c>
      <c r="E250" s="15">
        <v>1</v>
      </c>
      <c r="F250" s="111">
        <v>1</v>
      </c>
      <c r="G250" s="16">
        <v>280000</v>
      </c>
      <c r="H250" s="16">
        <f t="shared" si="1"/>
        <v>280000</v>
      </c>
      <c r="I250" s="15" t="s">
        <v>95</v>
      </c>
    </row>
    <row r="251" spans="1:9" ht="18" customHeight="1">
      <c r="A251" s="9">
        <v>3</v>
      </c>
      <c r="B251" s="11" t="s">
        <v>118</v>
      </c>
      <c r="C251" s="34" t="s">
        <v>169</v>
      </c>
      <c r="D251" s="51" t="s">
        <v>23</v>
      </c>
      <c r="E251" s="15">
        <v>1</v>
      </c>
      <c r="F251" s="111">
        <v>1</v>
      </c>
      <c r="G251" s="16">
        <v>300000</v>
      </c>
      <c r="H251" s="16">
        <f t="shared" si="1"/>
        <v>300000</v>
      </c>
      <c r="I251" s="15" t="s">
        <v>95</v>
      </c>
    </row>
    <row r="252" spans="1:9" ht="75.45" customHeight="1">
      <c r="A252" s="9">
        <v>4</v>
      </c>
      <c r="B252" s="11" t="s">
        <v>14</v>
      </c>
      <c r="C252" s="13" t="s">
        <v>211</v>
      </c>
      <c r="D252" s="51" t="s">
        <v>7</v>
      </c>
      <c r="E252" s="15">
        <v>1</v>
      </c>
      <c r="F252" s="111">
        <v>1</v>
      </c>
      <c r="G252" s="16">
        <v>1850000</v>
      </c>
      <c r="H252" s="16">
        <f t="shared" si="1"/>
        <v>1850000</v>
      </c>
      <c r="I252" s="15" t="s">
        <v>96</v>
      </c>
    </row>
    <row r="253" spans="1:9" ht="50.55" customHeight="1">
      <c r="A253" s="9">
        <v>5</v>
      </c>
      <c r="B253" s="11" t="s">
        <v>119</v>
      </c>
      <c r="C253" s="13" t="s">
        <v>262</v>
      </c>
      <c r="D253" s="51" t="s">
        <v>7</v>
      </c>
      <c r="E253" s="15">
        <v>1</v>
      </c>
      <c r="F253" s="111">
        <v>1</v>
      </c>
      <c r="G253" s="16">
        <v>450000</v>
      </c>
      <c r="H253" s="16">
        <f t="shared" si="1"/>
        <v>450000</v>
      </c>
      <c r="I253" s="15" t="s">
        <v>35</v>
      </c>
    </row>
    <row r="254" spans="1:9" ht="34.5" customHeight="1">
      <c r="A254" s="9">
        <v>6</v>
      </c>
      <c r="B254" s="11" t="s">
        <v>73</v>
      </c>
      <c r="C254" s="34" t="s">
        <v>203</v>
      </c>
      <c r="D254" s="51" t="s">
        <v>7</v>
      </c>
      <c r="E254" s="15">
        <v>1</v>
      </c>
      <c r="F254" s="111">
        <v>1</v>
      </c>
      <c r="G254" s="16">
        <v>560000</v>
      </c>
      <c r="H254" s="16">
        <f t="shared" si="1"/>
        <v>560000</v>
      </c>
      <c r="I254" s="15" t="s">
        <v>35</v>
      </c>
    </row>
    <row r="255" spans="1:9" ht="42" customHeight="1">
      <c r="A255" s="9">
        <v>7</v>
      </c>
      <c r="B255" s="11" t="s">
        <v>230</v>
      </c>
      <c r="C255" s="34" t="s">
        <v>231</v>
      </c>
      <c r="D255" s="51" t="s">
        <v>7</v>
      </c>
      <c r="E255" s="15">
        <v>1</v>
      </c>
      <c r="F255" s="111">
        <v>1</v>
      </c>
      <c r="G255" s="16">
        <v>160000</v>
      </c>
      <c r="H255" s="16">
        <f>G255*F255*E255</f>
        <v>160000</v>
      </c>
      <c r="I255" s="15" t="s">
        <v>35</v>
      </c>
    </row>
    <row r="256" spans="1:9" ht="62.55" customHeight="1">
      <c r="A256" s="9">
        <v>8</v>
      </c>
      <c r="B256" s="180" t="s">
        <v>263</v>
      </c>
      <c r="C256" s="181" t="s">
        <v>264</v>
      </c>
      <c r="D256" s="182" t="s">
        <v>7</v>
      </c>
      <c r="E256" s="183">
        <v>1</v>
      </c>
      <c r="F256" s="184">
        <v>1</v>
      </c>
      <c r="G256" s="185">
        <v>1200000</v>
      </c>
      <c r="H256" s="185">
        <f t="shared" ref="H256" si="2">G256*F256*E256</f>
        <v>1200000</v>
      </c>
      <c r="I256" s="183" t="s">
        <v>35</v>
      </c>
    </row>
    <row r="257" spans="1:9" ht="73.05" customHeight="1">
      <c r="A257" s="9">
        <v>9</v>
      </c>
      <c r="B257" s="11" t="s">
        <v>209</v>
      </c>
      <c r="C257" s="34" t="s">
        <v>265</v>
      </c>
      <c r="D257" s="51" t="s">
        <v>7</v>
      </c>
      <c r="E257" s="15">
        <v>1</v>
      </c>
      <c r="F257" s="111">
        <v>1</v>
      </c>
      <c r="G257" s="16">
        <f>1000000/0.8</f>
        <v>1250000</v>
      </c>
      <c r="H257" s="16">
        <f t="shared" ref="H257" si="3">G257*F257*E257</f>
        <v>1250000</v>
      </c>
      <c r="I257" s="15" t="s">
        <v>35</v>
      </c>
    </row>
    <row r="258" spans="1:9" ht="43.95" customHeight="1">
      <c r="A258" s="9">
        <v>10</v>
      </c>
      <c r="B258" s="11" t="s">
        <v>164</v>
      </c>
      <c r="C258" s="13" t="s">
        <v>205</v>
      </c>
      <c r="D258" s="51" t="s">
        <v>7</v>
      </c>
      <c r="E258" s="15">
        <v>1</v>
      </c>
      <c r="F258" s="111">
        <v>1</v>
      </c>
      <c r="G258" s="16">
        <v>1800000</v>
      </c>
      <c r="H258" s="16">
        <f t="shared" si="1"/>
        <v>1800000</v>
      </c>
      <c r="I258" s="15" t="s">
        <v>35</v>
      </c>
    </row>
    <row r="259" spans="1:9" ht="45" customHeight="1">
      <c r="A259" s="9">
        <v>11</v>
      </c>
      <c r="B259" s="11" t="s">
        <v>165</v>
      </c>
      <c r="C259" s="13" t="s">
        <v>206</v>
      </c>
      <c r="D259" s="51" t="s">
        <v>7</v>
      </c>
      <c r="E259" s="15">
        <v>1</v>
      </c>
      <c r="F259" s="111">
        <v>1</v>
      </c>
      <c r="G259" s="16">
        <v>1600000</v>
      </c>
      <c r="H259" s="16">
        <f>G259*F259*E259</f>
        <v>1600000</v>
      </c>
      <c r="I259" s="15" t="s">
        <v>35</v>
      </c>
    </row>
    <row r="260" spans="1:9" ht="39.75" customHeight="1">
      <c r="A260" s="9">
        <v>12</v>
      </c>
      <c r="B260" s="11" t="s">
        <v>36</v>
      </c>
      <c r="C260" s="13" t="s">
        <v>161</v>
      </c>
      <c r="D260" s="51" t="s">
        <v>12</v>
      </c>
      <c r="E260" s="15">
        <v>1</v>
      </c>
      <c r="F260" s="111">
        <v>1</v>
      </c>
      <c r="G260" s="16">
        <v>650000</v>
      </c>
      <c r="H260" s="16">
        <f t="shared" si="1"/>
        <v>650000</v>
      </c>
      <c r="I260" s="15" t="s">
        <v>35</v>
      </c>
    </row>
    <row r="261" spans="1:9" ht="42" customHeight="1">
      <c r="A261" s="9">
        <v>13</v>
      </c>
      <c r="B261" s="10" t="s">
        <v>220</v>
      </c>
      <c r="C261" s="13" t="s">
        <v>215</v>
      </c>
      <c r="D261" s="51" t="s">
        <v>7</v>
      </c>
      <c r="E261" s="15">
        <v>4</v>
      </c>
      <c r="F261" s="111">
        <v>1</v>
      </c>
      <c r="G261" s="16">
        <f>11.3*40000</f>
        <v>452000</v>
      </c>
      <c r="H261" s="16">
        <f t="shared" ref="H261:H262" si="4">G261*F261*E261</f>
        <v>1808000</v>
      </c>
      <c r="I261" s="15" t="s">
        <v>35</v>
      </c>
    </row>
    <row r="262" spans="1:9" ht="42" customHeight="1">
      <c r="A262" s="9">
        <v>14</v>
      </c>
      <c r="B262" s="11" t="s">
        <v>224</v>
      </c>
      <c r="C262" s="13" t="s">
        <v>227</v>
      </c>
      <c r="D262" s="51" t="s">
        <v>223</v>
      </c>
      <c r="E262" s="15">
        <v>1</v>
      </c>
      <c r="F262" s="111">
        <v>1</v>
      </c>
      <c r="G262" s="16">
        <v>285000</v>
      </c>
      <c r="H262" s="16">
        <f t="shared" si="4"/>
        <v>285000</v>
      </c>
      <c r="I262" s="15" t="s">
        <v>35</v>
      </c>
    </row>
    <row r="263" spans="1:9" ht="43.95" customHeight="1">
      <c r="A263" s="9">
        <v>15</v>
      </c>
      <c r="B263" s="11" t="s">
        <v>225</v>
      </c>
      <c r="C263" s="13" t="s">
        <v>228</v>
      </c>
      <c r="D263" s="51" t="s">
        <v>23</v>
      </c>
      <c r="E263" s="15">
        <v>1</v>
      </c>
      <c r="F263" s="111">
        <v>1</v>
      </c>
      <c r="G263" s="93">
        <v>415000</v>
      </c>
      <c r="H263" s="93">
        <f>G263*F263*E263</f>
        <v>415000</v>
      </c>
      <c r="I263" s="15" t="s">
        <v>106</v>
      </c>
    </row>
    <row r="264" spans="1:9" ht="42" customHeight="1">
      <c r="A264" s="9">
        <v>16</v>
      </c>
      <c r="B264" s="11" t="s">
        <v>221</v>
      </c>
      <c r="C264" s="13" t="s">
        <v>226</v>
      </c>
      <c r="D264" s="51" t="s">
        <v>223</v>
      </c>
      <c r="E264" s="15">
        <v>1</v>
      </c>
      <c r="F264" s="111">
        <v>1</v>
      </c>
      <c r="G264" s="16">
        <v>345000</v>
      </c>
      <c r="H264" s="16">
        <f t="shared" si="1"/>
        <v>345000</v>
      </c>
      <c r="I264" s="15" t="s">
        <v>35</v>
      </c>
    </row>
    <row r="265" spans="1:9" ht="43.95" customHeight="1">
      <c r="A265" s="9">
        <v>17</v>
      </c>
      <c r="B265" s="11" t="s">
        <v>222</v>
      </c>
      <c r="C265" s="13" t="s">
        <v>229</v>
      </c>
      <c r="D265" s="51" t="s">
        <v>23</v>
      </c>
      <c r="E265" s="15">
        <v>1</v>
      </c>
      <c r="F265" s="111">
        <v>1</v>
      </c>
      <c r="G265" s="93">
        <v>498000</v>
      </c>
      <c r="H265" s="93">
        <f>G265*F265*E265</f>
        <v>498000</v>
      </c>
      <c r="I265" s="15" t="s">
        <v>106</v>
      </c>
    </row>
    <row r="266" spans="1:9" ht="36" customHeight="1">
      <c r="A266" s="9">
        <v>18</v>
      </c>
      <c r="B266" s="11" t="s">
        <v>216</v>
      </c>
      <c r="C266" s="13" t="s">
        <v>217</v>
      </c>
      <c r="D266" s="51" t="s">
        <v>7</v>
      </c>
      <c r="E266" s="15">
        <v>1</v>
      </c>
      <c r="F266" s="111">
        <v>1</v>
      </c>
      <c r="G266" s="93">
        <v>55000</v>
      </c>
      <c r="H266" s="93">
        <f>G266*F266*E266</f>
        <v>55000</v>
      </c>
      <c r="I266" s="15" t="s">
        <v>106</v>
      </c>
    </row>
    <row r="267" spans="1:9" ht="28.95" customHeight="1">
      <c r="A267" s="9">
        <v>19</v>
      </c>
      <c r="B267" s="11" t="s">
        <v>218</v>
      </c>
      <c r="C267" s="13" t="s">
        <v>219</v>
      </c>
      <c r="D267" s="51" t="s">
        <v>7</v>
      </c>
      <c r="E267" s="15">
        <v>1</v>
      </c>
      <c r="F267" s="111">
        <v>1</v>
      </c>
      <c r="G267" s="93">
        <v>45000</v>
      </c>
      <c r="H267" s="93">
        <f>G267*F267*E267</f>
        <v>45000</v>
      </c>
      <c r="I267" s="15" t="s">
        <v>106</v>
      </c>
    </row>
    <row r="268" spans="1:9" ht="40.950000000000003" customHeight="1">
      <c r="A268" s="9">
        <v>20</v>
      </c>
      <c r="B268" s="11" t="s">
        <v>140</v>
      </c>
      <c r="C268" s="34" t="s">
        <v>162</v>
      </c>
      <c r="D268" s="51" t="s">
        <v>7</v>
      </c>
      <c r="E268" s="15">
        <v>1</v>
      </c>
      <c r="F268" s="111">
        <v>1</v>
      </c>
      <c r="G268" s="16">
        <v>2800000</v>
      </c>
      <c r="H268" s="16">
        <f t="shared" si="1"/>
        <v>2800000</v>
      </c>
      <c r="I268" s="15" t="s">
        <v>35</v>
      </c>
    </row>
    <row r="269" spans="1:9" ht="36" customHeight="1">
      <c r="A269" s="9">
        <v>21</v>
      </c>
      <c r="B269" s="11" t="s">
        <v>140</v>
      </c>
      <c r="C269" s="34" t="s">
        <v>163</v>
      </c>
      <c r="D269" s="51" t="s">
        <v>7</v>
      </c>
      <c r="E269" s="15">
        <v>1</v>
      </c>
      <c r="F269" s="111">
        <v>1</v>
      </c>
      <c r="G269" s="16">
        <v>2200000</v>
      </c>
      <c r="H269" s="16">
        <f t="shared" ref="H269" si="5">G269*F269*E269</f>
        <v>2200000</v>
      </c>
      <c r="I269" s="15" t="s">
        <v>35</v>
      </c>
    </row>
    <row r="270" spans="1:9" ht="48" customHeight="1">
      <c r="A270" s="9">
        <v>22</v>
      </c>
      <c r="B270" s="11" t="s">
        <v>141</v>
      </c>
      <c r="C270" s="34" t="s">
        <v>214</v>
      </c>
      <c r="D270" s="51" t="s">
        <v>7</v>
      </c>
      <c r="E270" s="15">
        <v>1</v>
      </c>
      <c r="F270" s="111">
        <v>1</v>
      </c>
      <c r="G270" s="16">
        <v>1000000</v>
      </c>
      <c r="H270" s="16">
        <f>G270*F270*E270</f>
        <v>1000000</v>
      </c>
      <c r="I270" s="15" t="s">
        <v>4</v>
      </c>
    </row>
    <row r="271" spans="1:9" s="14" customFormat="1" ht="24.75" customHeight="1">
      <c r="A271" s="9">
        <v>23</v>
      </c>
      <c r="B271" s="94" t="s">
        <v>61</v>
      </c>
      <c r="C271" s="15" t="s">
        <v>71</v>
      </c>
      <c r="D271" s="15" t="s">
        <v>7</v>
      </c>
      <c r="E271" s="15">
        <v>1</v>
      </c>
      <c r="F271" s="111">
        <v>1</v>
      </c>
      <c r="G271" s="19">
        <v>2900000</v>
      </c>
      <c r="H271" s="19">
        <f>G271*E271</f>
        <v>2900000</v>
      </c>
      <c r="I271" s="15" t="s">
        <v>170</v>
      </c>
    </row>
    <row r="272" spans="1:9" s="14" customFormat="1" ht="24.75" customHeight="1">
      <c r="A272" s="9">
        <v>24</v>
      </c>
      <c r="B272" s="94" t="s">
        <v>171</v>
      </c>
      <c r="C272" s="15" t="s">
        <v>172</v>
      </c>
      <c r="D272" s="15" t="s">
        <v>7</v>
      </c>
      <c r="E272" s="15">
        <v>1</v>
      </c>
      <c r="F272" s="111">
        <v>1</v>
      </c>
      <c r="G272" s="19">
        <v>1600000</v>
      </c>
      <c r="H272" s="19">
        <f>G272*E272</f>
        <v>1600000</v>
      </c>
      <c r="I272" s="15" t="s">
        <v>173</v>
      </c>
    </row>
    <row r="273" spans="1:9" s="14" customFormat="1" ht="30.75" customHeight="1">
      <c r="A273" s="9">
        <v>25</v>
      </c>
      <c r="B273" s="94" t="s">
        <v>63</v>
      </c>
      <c r="C273" s="51" t="s">
        <v>142</v>
      </c>
      <c r="D273" s="15" t="s">
        <v>64</v>
      </c>
      <c r="E273" s="15">
        <v>2</v>
      </c>
      <c r="F273" s="111">
        <v>1</v>
      </c>
      <c r="G273" s="19">
        <v>1100000</v>
      </c>
      <c r="H273" s="19">
        <f>G273*E273</f>
        <v>2200000</v>
      </c>
      <c r="I273" s="15" t="s">
        <v>35</v>
      </c>
    </row>
    <row r="274" spans="1:9" ht="27.75" customHeight="1">
      <c r="A274" s="9">
        <v>26</v>
      </c>
      <c r="B274" s="11" t="s">
        <v>69</v>
      </c>
      <c r="C274" s="34" t="s">
        <v>70</v>
      </c>
      <c r="D274" s="51" t="s">
        <v>7</v>
      </c>
      <c r="E274" s="15">
        <v>1</v>
      </c>
      <c r="F274" s="111">
        <v>1</v>
      </c>
      <c r="G274" s="19">
        <v>1700000</v>
      </c>
      <c r="H274" s="19">
        <f t="shared" ref="H274" si="6">G274*F274*E274</f>
        <v>1700000</v>
      </c>
      <c r="I274" s="15" t="s">
        <v>62</v>
      </c>
    </row>
    <row r="275" spans="1:9" ht="27.75" customHeight="1">
      <c r="A275" s="9">
        <v>27</v>
      </c>
      <c r="B275" s="54" t="s">
        <v>212</v>
      </c>
      <c r="C275" s="47" t="s">
        <v>213</v>
      </c>
      <c r="D275" s="55" t="s">
        <v>7</v>
      </c>
      <c r="E275" s="17">
        <v>1</v>
      </c>
      <c r="F275" s="158">
        <v>1</v>
      </c>
      <c r="G275" s="21">
        <v>60000</v>
      </c>
      <c r="H275" s="21">
        <f t="shared" ref="H275" si="7">G275*F275*E275</f>
        <v>60000</v>
      </c>
      <c r="I275" s="17" t="s">
        <v>62</v>
      </c>
    </row>
    <row r="276" spans="1:9" s="57" customFormat="1" ht="16.2" customHeight="1">
      <c r="A276" s="35"/>
      <c r="B276" s="56" t="s">
        <v>87</v>
      </c>
      <c r="C276" s="48"/>
      <c r="D276" s="49"/>
      <c r="E276" s="20"/>
      <c r="F276" s="167"/>
      <c r="G276" s="20"/>
      <c r="H276" s="50"/>
      <c r="I276" s="83"/>
    </row>
    <row r="277" spans="1:9" s="57" customFormat="1" ht="16.2" customHeight="1">
      <c r="A277" s="10"/>
      <c r="B277" s="58" t="s">
        <v>143</v>
      </c>
      <c r="C277" s="36"/>
      <c r="D277" s="37"/>
      <c r="E277" s="38"/>
      <c r="F277" s="162"/>
      <c r="G277" s="38"/>
      <c r="H277" s="39"/>
      <c r="I277" s="78"/>
    </row>
    <row r="278" spans="1:9" s="57" customFormat="1" ht="16.2" customHeight="1">
      <c r="A278" s="12"/>
      <c r="B278" s="59" t="s">
        <v>86</v>
      </c>
      <c r="C278" s="40"/>
      <c r="D278" s="41"/>
      <c r="E278" s="42"/>
      <c r="F278" s="163"/>
      <c r="G278" s="42"/>
      <c r="H278" s="43"/>
      <c r="I278" s="79"/>
    </row>
    <row r="279" spans="1:9" ht="72" customHeight="1">
      <c r="B279" s="221" t="s">
        <v>281</v>
      </c>
      <c r="C279" s="222"/>
      <c r="D279" s="222"/>
      <c r="E279" s="222"/>
      <c r="F279" s="222"/>
      <c r="G279" s="222"/>
      <c r="H279" s="222"/>
      <c r="I279" s="222"/>
    </row>
    <row r="280" spans="1:9" ht="18" customHeight="1">
      <c r="B280" s="8" t="s">
        <v>1</v>
      </c>
      <c r="E280" s="23"/>
      <c r="I280" s="25"/>
    </row>
    <row r="281" spans="1:9" ht="18" customHeight="1">
      <c r="A281" s="2">
        <v>1</v>
      </c>
      <c r="B281" s="1" t="s">
        <v>57</v>
      </c>
      <c r="E281" s="23"/>
      <c r="I281" s="25"/>
    </row>
    <row r="282" spans="1:9" ht="18" customHeight="1">
      <c r="A282" s="2">
        <v>2</v>
      </c>
      <c r="B282" s="1" t="s">
        <v>3</v>
      </c>
      <c r="E282" s="23"/>
      <c r="I282" s="25"/>
    </row>
    <row r="283" spans="1:9" ht="18" customHeight="1">
      <c r="A283" s="2">
        <v>3</v>
      </c>
      <c r="B283" s="1" t="s">
        <v>67</v>
      </c>
      <c r="E283" s="23"/>
      <c r="I283" s="25"/>
    </row>
    <row r="284" spans="1:9" ht="18" customHeight="1">
      <c r="A284" s="2">
        <v>4</v>
      </c>
      <c r="B284" s="1" t="s">
        <v>28</v>
      </c>
      <c r="E284" s="23"/>
      <c r="I284" s="25"/>
    </row>
    <row r="285" spans="1:9" ht="18" customHeight="1">
      <c r="A285" s="2">
        <v>5</v>
      </c>
      <c r="B285" s="225" t="s">
        <v>82</v>
      </c>
      <c r="C285" s="225"/>
      <c r="D285" s="225"/>
      <c r="E285" s="225"/>
      <c r="F285" s="225"/>
      <c r="G285" s="225"/>
      <c r="H285" s="225"/>
      <c r="I285" s="225"/>
    </row>
    <row r="286" spans="1:9" s="3" customFormat="1" ht="22.05" customHeight="1">
      <c r="A286" s="5"/>
      <c r="B286" s="226" t="s">
        <v>2</v>
      </c>
      <c r="C286" s="226"/>
      <c r="D286" s="226"/>
      <c r="E286" s="226"/>
      <c r="F286" s="226"/>
      <c r="G286" s="226"/>
      <c r="H286" s="226"/>
      <c r="I286" s="226"/>
    </row>
    <row r="287" spans="1:9" s="3" customFormat="1" ht="22.05" customHeight="1">
      <c r="A287" s="227" t="s">
        <v>280</v>
      </c>
      <c r="B287" s="227"/>
      <c r="C287" s="227"/>
      <c r="D287" s="26"/>
      <c r="E287" s="27"/>
      <c r="F287" s="168"/>
      <c r="G287" s="27"/>
      <c r="H287" s="27"/>
      <c r="I287" s="28"/>
    </row>
    <row r="288" spans="1:9" s="3" customFormat="1" ht="22.05" customHeight="1">
      <c r="A288" s="6"/>
      <c r="B288" s="4"/>
      <c r="C288" s="66" t="s">
        <v>277</v>
      </c>
      <c r="D288" s="29"/>
      <c r="E288" s="30"/>
      <c r="F288" s="169"/>
      <c r="G288" s="30"/>
      <c r="H288" s="30"/>
      <c r="I288" s="28"/>
    </row>
    <row r="289" spans="1:9" ht="16.05" customHeight="1">
      <c r="I289" s="25"/>
    </row>
    <row r="290" spans="1:9" ht="16.05" customHeight="1">
      <c r="B290" s="220"/>
      <c r="C290" s="220"/>
      <c r="D290" s="31"/>
      <c r="I290" s="25"/>
    </row>
    <row r="291" spans="1:9" ht="16.05" customHeight="1">
      <c r="I291" s="25"/>
    </row>
    <row r="292" spans="1:9" ht="16.05" customHeight="1">
      <c r="I292" s="25"/>
    </row>
    <row r="293" spans="1:9" ht="16.05" customHeight="1">
      <c r="I293" s="25"/>
    </row>
    <row r="294" spans="1:9" ht="72" customHeight="1">
      <c r="A294" s="242"/>
      <c r="B294" s="242"/>
      <c r="C294" s="242"/>
      <c r="D294" s="242"/>
      <c r="E294" s="242"/>
      <c r="F294" s="242"/>
      <c r="G294" s="242"/>
      <c r="H294" s="242"/>
      <c r="I294" s="242"/>
    </row>
    <row r="295" spans="1:9" ht="16.05" customHeight="1">
      <c r="I295" s="25"/>
    </row>
    <row r="296" spans="1:9" ht="16.05" customHeight="1">
      <c r="I296" s="25"/>
    </row>
    <row r="297" spans="1:9" ht="16.05" customHeight="1">
      <c r="I297" s="25"/>
    </row>
    <row r="298" spans="1:9" s="70" customFormat="1" ht="16.05" customHeight="1">
      <c r="A298" s="2"/>
      <c r="B298" s="1"/>
      <c r="C298" s="77"/>
      <c r="D298" s="22"/>
      <c r="E298" s="24"/>
      <c r="F298" s="156"/>
      <c r="G298" s="24"/>
      <c r="H298" s="24"/>
      <c r="I298" s="25"/>
    </row>
    <row r="299" spans="1:9" s="70" customFormat="1" ht="16.05" customHeight="1">
      <c r="A299" s="2"/>
      <c r="B299" s="1"/>
      <c r="C299" s="77"/>
      <c r="D299" s="22"/>
      <c r="E299" s="24"/>
      <c r="F299" s="156"/>
      <c r="G299" s="24"/>
      <c r="H299" s="24"/>
      <c r="I299" s="2"/>
    </row>
    <row r="300" spans="1:9" s="70" customFormat="1" ht="16.05" customHeight="1">
      <c r="A300" s="2"/>
      <c r="B300" s="1"/>
      <c r="C300" s="77"/>
      <c r="D300" s="22"/>
      <c r="E300" s="24"/>
      <c r="F300" s="156"/>
      <c r="G300" s="24"/>
      <c r="H300" s="24"/>
      <c r="I300" s="2"/>
    </row>
    <row r="301" spans="1:9" s="70" customFormat="1" ht="16.05" customHeight="1">
      <c r="A301" s="2"/>
      <c r="B301" s="1"/>
      <c r="C301" s="77"/>
      <c r="D301" s="22"/>
      <c r="E301" s="24"/>
      <c r="F301" s="156"/>
      <c r="G301" s="24"/>
      <c r="H301" s="24"/>
      <c r="I301" s="2"/>
    </row>
    <row r="302" spans="1:9" s="70" customFormat="1" ht="16.05" customHeight="1">
      <c r="A302" s="2"/>
      <c r="B302" s="1"/>
      <c r="C302" s="77"/>
      <c r="D302" s="22"/>
      <c r="E302" s="24"/>
      <c r="F302" s="156"/>
      <c r="G302" s="24"/>
      <c r="H302" s="24"/>
      <c r="I302" s="2"/>
    </row>
    <row r="303" spans="1:9" s="70" customFormat="1" ht="16.05" customHeight="1">
      <c r="A303" s="2"/>
      <c r="B303" s="1"/>
      <c r="C303" s="77"/>
      <c r="D303" s="22"/>
      <c r="E303" s="24"/>
      <c r="F303" s="156"/>
      <c r="G303" s="24"/>
      <c r="H303" s="24"/>
      <c r="I303" s="2"/>
    </row>
    <row r="304" spans="1:9" s="70" customFormat="1" ht="16.05" customHeight="1">
      <c r="A304" s="2"/>
      <c r="B304" s="1"/>
      <c r="C304" s="77"/>
      <c r="D304" s="22"/>
      <c r="E304" s="24"/>
      <c r="F304" s="156"/>
      <c r="G304" s="24"/>
      <c r="H304" s="24"/>
      <c r="I304" s="2"/>
    </row>
    <row r="305" spans="1:9" s="70" customFormat="1" ht="16.05" customHeight="1">
      <c r="A305" s="2"/>
      <c r="B305" s="1"/>
      <c r="C305" s="77"/>
      <c r="D305" s="22"/>
      <c r="E305" s="24"/>
      <c r="F305" s="156"/>
      <c r="G305" s="24"/>
      <c r="H305" s="24"/>
      <c r="I305" s="2"/>
    </row>
    <row r="306" spans="1:9" s="70" customFormat="1" ht="16.05" customHeight="1">
      <c r="A306" s="2"/>
      <c r="B306" s="1"/>
      <c r="C306" s="77"/>
      <c r="D306" s="22"/>
      <c r="E306" s="24"/>
      <c r="F306" s="156"/>
      <c r="G306" s="24"/>
      <c r="H306" s="24"/>
      <c r="I306" s="2"/>
    </row>
    <row r="307" spans="1:9" s="70" customFormat="1" ht="16.05" customHeight="1">
      <c r="A307" s="2"/>
      <c r="B307" s="1"/>
      <c r="C307" s="77"/>
      <c r="D307" s="22"/>
      <c r="E307" s="24"/>
      <c r="F307" s="156"/>
      <c r="G307" s="24"/>
      <c r="H307" s="24"/>
      <c r="I307" s="2"/>
    </row>
    <row r="308" spans="1:9" s="70" customFormat="1" ht="16.05" customHeight="1">
      <c r="A308" s="2"/>
      <c r="B308" s="1"/>
      <c r="C308" s="77"/>
      <c r="D308" s="22"/>
      <c r="E308" s="24"/>
      <c r="F308" s="156"/>
      <c r="G308" s="24"/>
      <c r="H308" s="24"/>
      <c r="I308" s="2"/>
    </row>
    <row r="309" spans="1:9" s="70" customFormat="1" ht="16.05" customHeight="1">
      <c r="A309" s="2"/>
      <c r="B309" s="1"/>
      <c r="C309" s="77"/>
      <c r="D309" s="22"/>
      <c r="E309" s="24"/>
      <c r="F309" s="156"/>
      <c r="G309" s="24"/>
      <c r="H309" s="24"/>
      <c r="I309" s="2"/>
    </row>
    <row r="310" spans="1:9" s="70" customFormat="1" ht="16.05" customHeight="1">
      <c r="A310" s="2"/>
      <c r="B310" s="1"/>
      <c r="C310" s="77"/>
      <c r="D310" s="22"/>
      <c r="E310" s="24"/>
      <c r="F310" s="156"/>
      <c r="G310" s="24"/>
      <c r="H310" s="24"/>
      <c r="I310" s="2"/>
    </row>
    <row r="311" spans="1:9" s="70" customFormat="1" ht="16.05" customHeight="1">
      <c r="A311" s="2"/>
      <c r="B311" s="1"/>
      <c r="C311" s="77"/>
      <c r="D311" s="22"/>
      <c r="E311" s="24"/>
      <c r="F311" s="156"/>
      <c r="G311" s="24"/>
      <c r="H311" s="24"/>
      <c r="I311" s="2"/>
    </row>
    <row r="312" spans="1:9" s="70" customFormat="1" ht="16.05" customHeight="1">
      <c r="A312" s="2"/>
      <c r="B312" s="1"/>
      <c r="C312" s="77"/>
      <c r="D312" s="22"/>
      <c r="E312" s="24"/>
      <c r="F312" s="156"/>
      <c r="G312" s="24"/>
      <c r="H312" s="24"/>
      <c r="I312" s="2"/>
    </row>
    <row r="313" spans="1:9" s="70" customFormat="1" ht="16.05" customHeight="1">
      <c r="A313" s="2"/>
      <c r="B313" s="1"/>
      <c r="C313" s="77"/>
      <c r="D313" s="22"/>
      <c r="E313" s="24"/>
      <c r="F313" s="156"/>
      <c r="G313" s="24"/>
      <c r="H313" s="24"/>
      <c r="I313" s="2"/>
    </row>
    <row r="314" spans="1:9" s="2" customFormat="1" ht="16.05" customHeight="1">
      <c r="B314" s="1"/>
      <c r="C314" s="77"/>
      <c r="D314" s="22"/>
      <c r="E314" s="24"/>
      <c r="F314" s="156"/>
      <c r="G314" s="24"/>
      <c r="H314" s="24"/>
    </row>
    <row r="315" spans="1:9" s="2" customFormat="1" ht="16.05" customHeight="1">
      <c r="B315" s="1"/>
      <c r="C315" s="77"/>
      <c r="D315" s="22"/>
      <c r="E315" s="24"/>
      <c r="F315" s="156"/>
      <c r="G315" s="24"/>
      <c r="H315" s="24"/>
    </row>
    <row r="316" spans="1:9" s="2" customFormat="1" ht="16.05" customHeight="1">
      <c r="B316" s="1"/>
      <c r="C316" s="77"/>
      <c r="D316" s="22"/>
      <c r="E316" s="24"/>
      <c r="F316" s="156"/>
      <c r="G316" s="24"/>
      <c r="H316" s="24"/>
    </row>
    <row r="317" spans="1:9" s="2" customFormat="1" ht="16.05" customHeight="1">
      <c r="B317" s="1"/>
      <c r="C317" s="77"/>
      <c r="D317" s="22"/>
      <c r="E317" s="24"/>
      <c r="F317" s="156"/>
      <c r="G317" s="24"/>
      <c r="H317" s="24"/>
    </row>
    <row r="318" spans="1:9" s="2" customFormat="1" ht="16.05" customHeight="1">
      <c r="B318" s="1"/>
      <c r="C318" s="77"/>
      <c r="D318" s="22"/>
      <c r="E318" s="24"/>
      <c r="F318" s="156"/>
      <c r="G318" s="24"/>
      <c r="H318" s="24"/>
    </row>
    <row r="319" spans="1:9" s="2" customFormat="1" ht="16.05" customHeight="1">
      <c r="B319" s="1"/>
      <c r="C319" s="77"/>
      <c r="D319" s="22"/>
      <c r="E319" s="24"/>
      <c r="F319" s="156"/>
      <c r="G319" s="24"/>
      <c r="H319" s="24"/>
    </row>
    <row r="320" spans="1:9" s="2" customFormat="1" ht="16.05" customHeight="1">
      <c r="B320" s="1"/>
      <c r="C320" s="77"/>
      <c r="D320" s="22"/>
      <c r="E320" s="24"/>
      <c r="F320" s="156"/>
      <c r="G320" s="24"/>
      <c r="H320" s="24"/>
    </row>
    <row r="321" spans="2:8" s="2" customFormat="1" ht="16.05" customHeight="1">
      <c r="B321" s="1"/>
      <c r="C321" s="77"/>
      <c r="D321" s="22"/>
      <c r="E321" s="24"/>
      <c r="F321" s="156"/>
      <c r="G321" s="24"/>
      <c r="H321" s="24"/>
    </row>
    <row r="322" spans="2:8" s="2" customFormat="1" ht="16.05" customHeight="1">
      <c r="B322" s="1"/>
      <c r="C322" s="77"/>
      <c r="D322" s="22"/>
      <c r="E322" s="24"/>
      <c r="F322" s="156"/>
      <c r="G322" s="24"/>
      <c r="H322" s="24"/>
    </row>
    <row r="323" spans="2:8" s="2" customFormat="1" ht="16.05" customHeight="1">
      <c r="B323" s="1"/>
      <c r="C323" s="77"/>
      <c r="D323" s="22"/>
      <c r="E323" s="24"/>
      <c r="F323" s="156"/>
      <c r="G323" s="24"/>
      <c r="H323" s="24"/>
    </row>
    <row r="324" spans="2:8" s="2" customFormat="1" ht="16.05" customHeight="1">
      <c r="B324" s="1"/>
      <c r="C324" s="77"/>
      <c r="D324" s="22"/>
      <c r="E324" s="24"/>
      <c r="F324" s="156"/>
      <c r="G324" s="24"/>
      <c r="H324" s="24"/>
    </row>
    <row r="325" spans="2:8" s="2" customFormat="1" ht="16.05" customHeight="1">
      <c r="B325" s="1"/>
      <c r="C325" s="77"/>
      <c r="D325" s="22"/>
      <c r="E325" s="24"/>
      <c r="F325" s="156"/>
      <c r="G325" s="24"/>
      <c r="H325" s="24"/>
    </row>
    <row r="326" spans="2:8" s="2" customFormat="1" ht="16.05" customHeight="1">
      <c r="B326" s="1"/>
      <c r="C326" s="77"/>
      <c r="D326" s="22"/>
      <c r="E326" s="24"/>
      <c r="F326" s="156"/>
      <c r="G326" s="24"/>
      <c r="H326" s="24"/>
    </row>
    <row r="327" spans="2:8" s="2" customFormat="1" ht="16.05" customHeight="1">
      <c r="B327" s="1"/>
      <c r="C327" s="77"/>
      <c r="D327" s="22"/>
      <c r="E327" s="24"/>
      <c r="F327" s="156"/>
      <c r="G327" s="24"/>
      <c r="H327" s="24"/>
    </row>
    <row r="328" spans="2:8" s="2" customFormat="1" ht="16.05" customHeight="1">
      <c r="B328" s="1"/>
      <c r="C328" s="77"/>
      <c r="D328" s="22"/>
      <c r="E328" s="24"/>
      <c r="F328" s="156"/>
      <c r="G328" s="24"/>
      <c r="H328" s="24"/>
    </row>
    <row r="329" spans="2:8" s="2" customFormat="1" ht="16.05" customHeight="1">
      <c r="B329" s="1"/>
      <c r="C329" s="77"/>
      <c r="D329" s="22"/>
      <c r="E329" s="24"/>
      <c r="F329" s="156"/>
      <c r="G329" s="24"/>
      <c r="H329" s="24"/>
    </row>
    <row r="330" spans="2:8" s="2" customFormat="1" ht="16.05" customHeight="1">
      <c r="B330" s="1"/>
      <c r="C330" s="77"/>
      <c r="D330" s="22"/>
      <c r="E330" s="24"/>
      <c r="F330" s="156"/>
      <c r="G330" s="24"/>
      <c r="H330" s="24"/>
    </row>
    <row r="331" spans="2:8" s="2" customFormat="1" ht="16.05" customHeight="1">
      <c r="B331" s="1"/>
      <c r="C331" s="77"/>
      <c r="D331" s="22"/>
      <c r="E331" s="24"/>
      <c r="F331" s="156"/>
      <c r="G331" s="24"/>
      <c r="H331" s="24"/>
    </row>
    <row r="332" spans="2:8" s="2" customFormat="1" ht="16.05" customHeight="1">
      <c r="B332" s="1"/>
      <c r="C332" s="77"/>
      <c r="D332" s="22"/>
      <c r="E332" s="24"/>
      <c r="F332" s="156"/>
      <c r="G332" s="24"/>
      <c r="H332" s="24"/>
    </row>
    <row r="333" spans="2:8" s="2" customFormat="1" ht="16.05" customHeight="1">
      <c r="B333" s="1"/>
      <c r="C333" s="77"/>
      <c r="D333" s="22"/>
      <c r="E333" s="24"/>
      <c r="F333" s="156"/>
      <c r="G333" s="24"/>
      <c r="H333" s="24"/>
    </row>
    <row r="334" spans="2:8" s="2" customFormat="1" ht="16.05" customHeight="1">
      <c r="B334" s="1"/>
      <c r="C334" s="77"/>
      <c r="D334" s="22"/>
      <c r="E334" s="24"/>
      <c r="F334" s="156"/>
      <c r="G334" s="24"/>
      <c r="H334" s="24"/>
    </row>
    <row r="335" spans="2:8" s="2" customFormat="1" ht="16.05" customHeight="1">
      <c r="B335" s="1"/>
      <c r="C335" s="77"/>
      <c r="D335" s="22"/>
      <c r="E335" s="24"/>
      <c r="F335" s="156"/>
      <c r="G335" s="24"/>
      <c r="H335" s="24"/>
    </row>
    <row r="336" spans="2:8" s="2" customFormat="1" ht="16.05" customHeight="1">
      <c r="B336" s="1"/>
      <c r="C336" s="77"/>
      <c r="D336" s="22"/>
      <c r="E336" s="24"/>
      <c r="F336" s="156"/>
      <c r="G336" s="24"/>
      <c r="H336" s="24"/>
    </row>
    <row r="337" spans="2:8" s="2" customFormat="1" ht="16.05" customHeight="1">
      <c r="B337" s="1"/>
      <c r="C337" s="77"/>
      <c r="D337" s="22"/>
      <c r="E337" s="24"/>
      <c r="F337" s="156"/>
      <c r="G337" s="24"/>
      <c r="H337" s="24"/>
    </row>
    <row r="338" spans="2:8" s="2" customFormat="1" ht="16.05" customHeight="1">
      <c r="B338" s="1"/>
      <c r="C338" s="77"/>
      <c r="D338" s="22"/>
      <c r="E338" s="24"/>
      <c r="F338" s="156"/>
      <c r="G338" s="24"/>
      <c r="H338" s="24"/>
    </row>
    <row r="339" spans="2:8" s="2" customFormat="1" ht="16.05" customHeight="1">
      <c r="B339" s="1"/>
      <c r="C339" s="77"/>
      <c r="D339" s="22"/>
      <c r="E339" s="24"/>
      <c r="F339" s="156"/>
      <c r="G339" s="24"/>
      <c r="H339" s="24"/>
    </row>
    <row r="340" spans="2:8" s="2" customFormat="1" ht="16.05" customHeight="1">
      <c r="B340" s="1"/>
      <c r="C340" s="77"/>
      <c r="D340" s="22"/>
      <c r="E340" s="24"/>
      <c r="F340" s="156"/>
      <c r="G340" s="24"/>
      <c r="H340" s="24"/>
    </row>
    <row r="341" spans="2:8" s="2" customFormat="1" ht="16.05" customHeight="1">
      <c r="B341" s="1"/>
      <c r="C341" s="77"/>
      <c r="D341" s="22"/>
      <c r="E341" s="24"/>
      <c r="F341" s="156"/>
      <c r="G341" s="24"/>
      <c r="H341" s="24"/>
    </row>
    <row r="342" spans="2:8" s="2" customFormat="1" ht="16.05" customHeight="1">
      <c r="B342" s="1"/>
      <c r="C342" s="77"/>
      <c r="D342" s="22"/>
      <c r="E342" s="24"/>
      <c r="F342" s="156"/>
      <c r="G342" s="24"/>
      <c r="H342" s="24"/>
    </row>
    <row r="343" spans="2:8" s="2" customFormat="1" ht="16.05" customHeight="1">
      <c r="B343" s="1"/>
      <c r="C343" s="77"/>
      <c r="D343" s="22"/>
      <c r="E343" s="24"/>
      <c r="F343" s="156"/>
      <c r="G343" s="24"/>
      <c r="H343" s="24"/>
    </row>
    <row r="344" spans="2:8" s="2" customFormat="1" ht="16.05" customHeight="1">
      <c r="B344" s="1"/>
      <c r="C344" s="77"/>
      <c r="D344" s="22"/>
      <c r="E344" s="24"/>
      <c r="F344" s="156"/>
      <c r="G344" s="24"/>
      <c r="H344" s="24"/>
    </row>
    <row r="345" spans="2:8" s="2" customFormat="1" ht="16.05" customHeight="1">
      <c r="B345" s="1"/>
      <c r="C345" s="77"/>
      <c r="D345" s="22"/>
      <c r="E345" s="24"/>
      <c r="F345" s="156"/>
      <c r="G345" s="24"/>
      <c r="H345" s="24"/>
    </row>
    <row r="346" spans="2:8" s="2" customFormat="1" ht="16.05" customHeight="1">
      <c r="B346" s="1"/>
      <c r="C346" s="77"/>
      <c r="D346" s="22"/>
      <c r="E346" s="24"/>
      <c r="F346" s="156"/>
      <c r="G346" s="24"/>
      <c r="H346" s="24"/>
    </row>
    <row r="347" spans="2:8" s="2" customFormat="1" ht="16.05" customHeight="1">
      <c r="B347" s="1"/>
      <c r="C347" s="77"/>
      <c r="D347" s="22"/>
      <c r="E347" s="24"/>
      <c r="F347" s="156"/>
      <c r="G347" s="24"/>
      <c r="H347" s="24"/>
    </row>
    <row r="348" spans="2:8" s="2" customFormat="1" ht="16.05" customHeight="1">
      <c r="B348" s="1"/>
      <c r="C348" s="77"/>
      <c r="D348" s="22"/>
      <c r="E348" s="24"/>
      <c r="F348" s="156"/>
      <c r="G348" s="24"/>
      <c r="H348" s="24"/>
    </row>
    <row r="349" spans="2:8" s="2" customFormat="1" ht="16.05" customHeight="1">
      <c r="B349" s="1"/>
      <c r="C349" s="77"/>
      <c r="D349" s="22"/>
      <c r="E349" s="24"/>
      <c r="F349" s="156"/>
      <c r="G349" s="24"/>
      <c r="H349" s="24"/>
    </row>
    <row r="350" spans="2:8" s="2" customFormat="1" ht="16.05" customHeight="1">
      <c r="B350" s="1"/>
      <c r="C350" s="77"/>
      <c r="D350" s="22"/>
      <c r="E350" s="24"/>
      <c r="F350" s="156"/>
      <c r="G350" s="24"/>
      <c r="H350" s="24"/>
    </row>
    <row r="351" spans="2:8" s="2" customFormat="1" ht="16.05" customHeight="1">
      <c r="B351" s="1"/>
      <c r="C351" s="77"/>
      <c r="D351" s="22"/>
      <c r="E351" s="24"/>
      <c r="F351" s="156"/>
      <c r="G351" s="24"/>
      <c r="H351" s="24"/>
    </row>
    <row r="352" spans="2:8" s="2" customFormat="1" ht="16.05" customHeight="1">
      <c r="B352" s="1"/>
      <c r="C352" s="77"/>
      <c r="D352" s="22"/>
      <c r="E352" s="24"/>
      <c r="F352" s="156"/>
      <c r="G352" s="24"/>
      <c r="H352" s="24"/>
    </row>
    <row r="353" spans="2:8" s="2" customFormat="1" ht="16.05" customHeight="1">
      <c r="B353" s="1"/>
      <c r="C353" s="77"/>
      <c r="D353" s="22"/>
      <c r="E353" s="24"/>
      <c r="F353" s="156"/>
      <c r="G353" s="24"/>
      <c r="H353" s="24"/>
    </row>
    <row r="354" spans="2:8" s="2" customFormat="1" ht="16.05" customHeight="1">
      <c r="B354" s="1"/>
      <c r="C354" s="77"/>
      <c r="D354" s="22"/>
      <c r="E354" s="24"/>
      <c r="F354" s="156"/>
      <c r="G354" s="24"/>
      <c r="H354" s="24"/>
    </row>
    <row r="355" spans="2:8" s="2" customFormat="1" ht="16.05" customHeight="1">
      <c r="B355" s="1"/>
      <c r="C355" s="77"/>
      <c r="D355" s="22"/>
      <c r="E355" s="24"/>
      <c r="F355" s="156"/>
      <c r="G355" s="24"/>
      <c r="H355" s="24"/>
    </row>
    <row r="356" spans="2:8" s="2" customFormat="1" ht="16.05" customHeight="1">
      <c r="B356" s="1"/>
      <c r="C356" s="77"/>
      <c r="D356" s="22"/>
      <c r="E356" s="24"/>
      <c r="F356" s="156"/>
      <c r="G356" s="24"/>
      <c r="H356" s="24"/>
    </row>
    <row r="357" spans="2:8" s="2" customFormat="1" ht="16.05" customHeight="1">
      <c r="B357" s="1"/>
      <c r="C357" s="77"/>
      <c r="D357" s="22"/>
      <c r="E357" s="24"/>
      <c r="F357" s="156"/>
      <c r="G357" s="24"/>
      <c r="H357" s="24"/>
    </row>
    <row r="358" spans="2:8" s="2" customFormat="1" ht="16.05" customHeight="1">
      <c r="B358" s="1"/>
      <c r="C358" s="77"/>
      <c r="D358" s="22"/>
      <c r="E358" s="24"/>
      <c r="F358" s="156"/>
      <c r="G358" s="24"/>
      <c r="H358" s="24"/>
    </row>
    <row r="359" spans="2:8" s="2" customFormat="1" ht="16.05" customHeight="1">
      <c r="B359" s="1"/>
      <c r="C359" s="77"/>
      <c r="D359" s="22"/>
      <c r="E359" s="24"/>
      <c r="F359" s="156"/>
      <c r="G359" s="24"/>
      <c r="H359" s="24"/>
    </row>
    <row r="360" spans="2:8" s="2" customFormat="1" ht="16.05" customHeight="1">
      <c r="B360" s="1"/>
      <c r="C360" s="77"/>
      <c r="D360" s="22"/>
      <c r="E360" s="24"/>
      <c r="F360" s="156"/>
      <c r="G360" s="24"/>
      <c r="H360" s="24"/>
    </row>
    <row r="361" spans="2:8" s="2" customFormat="1" ht="16.05" customHeight="1">
      <c r="B361" s="1"/>
      <c r="C361" s="77"/>
      <c r="D361" s="22"/>
      <c r="E361" s="24"/>
      <c r="F361" s="156"/>
      <c r="G361" s="24"/>
      <c r="H361" s="24"/>
    </row>
    <row r="362" spans="2:8" s="2" customFormat="1" ht="16.05" customHeight="1">
      <c r="B362" s="1"/>
      <c r="C362" s="77"/>
      <c r="D362" s="22"/>
      <c r="E362" s="24"/>
      <c r="F362" s="156"/>
      <c r="G362" s="24"/>
      <c r="H362" s="24"/>
    </row>
    <row r="363" spans="2:8" s="2" customFormat="1" ht="16.05" customHeight="1">
      <c r="B363" s="1"/>
      <c r="C363" s="77"/>
      <c r="D363" s="22"/>
      <c r="E363" s="24"/>
      <c r="F363" s="156"/>
      <c r="G363" s="24"/>
      <c r="H363" s="24"/>
    </row>
    <row r="364" spans="2:8" s="2" customFormat="1" ht="16.05" customHeight="1">
      <c r="B364" s="1"/>
      <c r="C364" s="77"/>
      <c r="D364" s="22"/>
      <c r="E364" s="24"/>
      <c r="F364" s="156"/>
      <c r="G364" s="24"/>
      <c r="H364" s="24"/>
    </row>
    <row r="365" spans="2:8" s="2" customFormat="1" ht="16.05" customHeight="1">
      <c r="B365" s="1"/>
      <c r="C365" s="77"/>
      <c r="D365" s="22"/>
      <c r="E365" s="24"/>
      <c r="F365" s="156"/>
      <c r="G365" s="24"/>
      <c r="H365" s="24"/>
    </row>
    <row r="366" spans="2:8" s="2" customFormat="1" ht="16.05" customHeight="1">
      <c r="B366" s="1"/>
      <c r="C366" s="77"/>
      <c r="D366" s="22"/>
      <c r="E366" s="24"/>
      <c r="F366" s="156"/>
      <c r="G366" s="24"/>
      <c r="H366" s="24"/>
    </row>
    <row r="367" spans="2:8" s="2" customFormat="1" ht="16.05" customHeight="1">
      <c r="B367" s="1"/>
      <c r="C367" s="77"/>
      <c r="D367" s="22"/>
      <c r="E367" s="24"/>
      <c r="F367" s="156"/>
      <c r="G367" s="24"/>
      <c r="H367" s="24"/>
    </row>
    <row r="368" spans="2:8" s="2" customFormat="1" ht="16.05" customHeight="1">
      <c r="B368" s="1"/>
      <c r="C368" s="77"/>
      <c r="D368" s="22"/>
      <c r="E368" s="24"/>
      <c r="F368" s="156"/>
      <c r="G368" s="24"/>
      <c r="H368" s="24"/>
    </row>
    <row r="369" spans="2:8" s="2" customFormat="1" ht="16.05" customHeight="1">
      <c r="B369" s="1"/>
      <c r="C369" s="77"/>
      <c r="D369" s="22"/>
      <c r="E369" s="24"/>
      <c r="F369" s="156"/>
      <c r="G369" s="24"/>
      <c r="H369" s="24"/>
    </row>
    <row r="370" spans="2:8" s="2" customFormat="1" ht="16.05" customHeight="1">
      <c r="B370" s="1"/>
      <c r="C370" s="77"/>
      <c r="D370" s="22"/>
      <c r="E370" s="24"/>
      <c r="F370" s="156"/>
      <c r="G370" s="24"/>
      <c r="H370" s="24"/>
    </row>
    <row r="371" spans="2:8" s="2" customFormat="1" ht="16.05" customHeight="1">
      <c r="B371" s="1"/>
      <c r="C371" s="77"/>
      <c r="D371" s="22"/>
      <c r="E371" s="24"/>
      <c r="F371" s="156"/>
      <c r="G371" s="24"/>
      <c r="H371" s="24"/>
    </row>
    <row r="372" spans="2:8" s="2" customFormat="1" ht="16.05" customHeight="1">
      <c r="B372" s="1"/>
      <c r="C372" s="77"/>
      <c r="D372" s="22"/>
      <c r="E372" s="24"/>
      <c r="F372" s="156"/>
      <c r="G372" s="24"/>
      <c r="H372" s="24"/>
    </row>
    <row r="373" spans="2:8" s="2" customFormat="1" ht="16.05" customHeight="1">
      <c r="B373" s="1"/>
      <c r="C373" s="77"/>
      <c r="D373" s="22"/>
      <c r="E373" s="24"/>
      <c r="F373" s="156"/>
      <c r="G373" s="24"/>
      <c r="H373" s="24"/>
    </row>
    <row r="374" spans="2:8" s="2" customFormat="1" ht="16.05" customHeight="1">
      <c r="B374" s="1"/>
      <c r="C374" s="77"/>
      <c r="D374" s="22"/>
      <c r="E374" s="24"/>
      <c r="F374" s="156"/>
      <c r="G374" s="24"/>
      <c r="H374" s="24"/>
    </row>
    <row r="375" spans="2:8" s="2" customFormat="1" ht="16.05" customHeight="1">
      <c r="B375" s="1"/>
      <c r="C375" s="77"/>
      <c r="D375" s="22"/>
      <c r="E375" s="24"/>
      <c r="F375" s="156"/>
      <c r="G375" s="24"/>
      <c r="H375" s="24"/>
    </row>
    <row r="376" spans="2:8" s="2" customFormat="1" ht="16.05" customHeight="1">
      <c r="B376" s="1"/>
      <c r="C376" s="77"/>
      <c r="D376" s="22"/>
      <c r="E376" s="24"/>
      <c r="F376" s="156"/>
      <c r="G376" s="24"/>
      <c r="H376" s="24"/>
    </row>
    <row r="377" spans="2:8" s="2" customFormat="1" ht="16.05" customHeight="1">
      <c r="B377" s="1"/>
      <c r="C377" s="77"/>
      <c r="D377" s="22"/>
      <c r="E377" s="24"/>
      <c r="F377" s="156"/>
      <c r="G377" s="24"/>
      <c r="H377" s="24"/>
    </row>
    <row r="378" spans="2:8" s="2" customFormat="1" ht="16.05" customHeight="1">
      <c r="B378" s="1"/>
      <c r="C378" s="77"/>
      <c r="D378" s="22"/>
      <c r="E378" s="24"/>
      <c r="F378" s="156"/>
      <c r="G378" s="24"/>
      <c r="H378" s="24"/>
    </row>
    <row r="379" spans="2:8" s="2" customFormat="1" ht="16.05" customHeight="1">
      <c r="B379" s="1"/>
      <c r="C379" s="77"/>
      <c r="D379" s="22"/>
      <c r="E379" s="24"/>
      <c r="F379" s="156"/>
      <c r="G379" s="24"/>
      <c r="H379" s="24"/>
    </row>
    <row r="380" spans="2:8" s="2" customFormat="1" ht="16.05" customHeight="1">
      <c r="B380" s="1"/>
      <c r="C380" s="77"/>
      <c r="D380" s="22"/>
      <c r="E380" s="24"/>
      <c r="F380" s="156"/>
      <c r="G380" s="24"/>
      <c r="H380" s="24"/>
    </row>
    <row r="381" spans="2:8" s="2" customFormat="1" ht="16.05" customHeight="1">
      <c r="B381" s="1"/>
      <c r="C381" s="77"/>
      <c r="D381" s="22"/>
      <c r="E381" s="24"/>
      <c r="F381" s="156"/>
      <c r="G381" s="24"/>
      <c r="H381" s="24"/>
    </row>
    <row r="382" spans="2:8" s="2" customFormat="1" ht="16.05" customHeight="1">
      <c r="B382" s="1"/>
      <c r="C382" s="77"/>
      <c r="D382" s="22"/>
      <c r="E382" s="24"/>
      <c r="F382" s="156"/>
      <c r="G382" s="24"/>
      <c r="H382" s="24"/>
    </row>
    <row r="383" spans="2:8" s="2" customFormat="1" ht="16.05" customHeight="1">
      <c r="B383" s="1"/>
      <c r="C383" s="77"/>
      <c r="D383" s="22"/>
      <c r="E383" s="24"/>
      <c r="F383" s="156"/>
      <c r="G383" s="24"/>
      <c r="H383" s="24"/>
    </row>
    <row r="384" spans="2:8" s="2" customFormat="1" ht="16.05" customHeight="1">
      <c r="B384" s="1"/>
      <c r="C384" s="77"/>
      <c r="D384" s="22"/>
      <c r="E384" s="24"/>
      <c r="F384" s="156"/>
      <c r="G384" s="24"/>
      <c r="H384" s="24"/>
    </row>
    <row r="385" spans="2:8" s="2" customFormat="1" ht="16.05" customHeight="1">
      <c r="B385" s="1"/>
      <c r="C385" s="77"/>
      <c r="D385" s="22"/>
      <c r="E385" s="24"/>
      <c r="F385" s="156"/>
      <c r="G385" s="24"/>
      <c r="H385" s="24"/>
    </row>
    <row r="386" spans="2:8" s="2" customFormat="1" ht="16.05" customHeight="1">
      <c r="B386" s="1"/>
      <c r="C386" s="77"/>
      <c r="D386" s="22"/>
      <c r="E386" s="24"/>
      <c r="F386" s="156"/>
      <c r="G386" s="24"/>
      <c r="H386" s="24"/>
    </row>
    <row r="387" spans="2:8" s="2" customFormat="1" ht="16.05" customHeight="1">
      <c r="B387" s="1"/>
      <c r="C387" s="77"/>
      <c r="D387" s="22"/>
      <c r="E387" s="24"/>
      <c r="F387" s="156"/>
      <c r="G387" s="24"/>
      <c r="H387" s="24"/>
    </row>
    <row r="388" spans="2:8" s="2" customFormat="1" ht="16.05" customHeight="1">
      <c r="B388" s="1"/>
      <c r="C388" s="77"/>
      <c r="D388" s="22"/>
      <c r="E388" s="24"/>
      <c r="F388" s="156"/>
      <c r="G388" s="24"/>
      <c r="H388" s="24"/>
    </row>
    <row r="389" spans="2:8" s="2" customFormat="1" ht="16.05" customHeight="1">
      <c r="B389" s="1"/>
      <c r="C389" s="77"/>
      <c r="D389" s="22"/>
      <c r="E389" s="24"/>
      <c r="F389" s="156"/>
      <c r="G389" s="24"/>
      <c r="H389" s="24"/>
    </row>
    <row r="390" spans="2:8" s="2" customFormat="1" ht="16.05" customHeight="1">
      <c r="B390" s="1"/>
      <c r="C390" s="77"/>
      <c r="D390" s="22"/>
      <c r="E390" s="24"/>
      <c r="F390" s="156"/>
      <c r="G390" s="24"/>
      <c r="H390" s="24"/>
    </row>
    <row r="391" spans="2:8" s="2" customFormat="1" ht="16.05" customHeight="1">
      <c r="B391" s="1"/>
      <c r="C391" s="77"/>
      <c r="D391" s="22"/>
      <c r="E391" s="24"/>
      <c r="F391" s="156"/>
      <c r="G391" s="24"/>
      <c r="H391" s="24"/>
    </row>
    <row r="392" spans="2:8" s="2" customFormat="1" ht="16.05" customHeight="1">
      <c r="B392" s="1"/>
      <c r="C392" s="77"/>
      <c r="D392" s="22"/>
      <c r="E392" s="24"/>
      <c r="F392" s="156"/>
      <c r="G392" s="24"/>
      <c r="H392" s="24"/>
    </row>
    <row r="393" spans="2:8" s="2" customFormat="1" ht="16.05" customHeight="1">
      <c r="B393" s="1"/>
      <c r="C393" s="77"/>
      <c r="D393" s="22"/>
      <c r="E393" s="24"/>
      <c r="F393" s="156"/>
      <c r="G393" s="24"/>
      <c r="H393" s="24"/>
    </row>
    <row r="394" spans="2:8" s="2" customFormat="1" ht="16.05" customHeight="1">
      <c r="B394" s="1"/>
      <c r="C394" s="77"/>
      <c r="D394" s="22"/>
      <c r="E394" s="24"/>
      <c r="F394" s="156"/>
      <c r="G394" s="24"/>
      <c r="H394" s="24"/>
    </row>
    <row r="395" spans="2:8" s="2" customFormat="1" ht="16.05" customHeight="1">
      <c r="B395" s="1"/>
      <c r="C395" s="77"/>
      <c r="D395" s="22"/>
      <c r="E395" s="24"/>
      <c r="F395" s="156"/>
      <c r="G395" s="24"/>
      <c r="H395" s="24"/>
    </row>
    <row r="396" spans="2:8" s="2" customFormat="1" ht="16.05" customHeight="1">
      <c r="B396" s="1"/>
      <c r="C396" s="77"/>
      <c r="D396" s="22"/>
      <c r="E396" s="24"/>
      <c r="F396" s="156"/>
      <c r="G396" s="24"/>
      <c r="H396" s="24"/>
    </row>
    <row r="397" spans="2:8" s="2" customFormat="1" ht="16.05" customHeight="1">
      <c r="B397" s="1"/>
      <c r="C397" s="77"/>
      <c r="D397" s="22"/>
      <c r="E397" s="24"/>
      <c r="F397" s="156"/>
      <c r="G397" s="24"/>
      <c r="H397" s="24"/>
    </row>
    <row r="398" spans="2:8" s="2" customFormat="1" ht="16.05" customHeight="1">
      <c r="B398" s="1"/>
      <c r="C398" s="77"/>
      <c r="D398" s="22"/>
      <c r="E398" s="24"/>
      <c r="F398" s="156"/>
      <c r="G398" s="24"/>
      <c r="H398" s="24"/>
    </row>
    <row r="399" spans="2:8" s="2" customFormat="1" ht="16.05" customHeight="1">
      <c r="B399" s="1"/>
      <c r="C399" s="77"/>
      <c r="D399" s="22"/>
      <c r="E399" s="24"/>
      <c r="F399" s="156"/>
      <c r="G399" s="24"/>
      <c r="H399" s="24"/>
    </row>
    <row r="400" spans="2:8" s="2" customFormat="1" ht="16.05" customHeight="1">
      <c r="B400" s="1"/>
      <c r="C400" s="77"/>
      <c r="D400" s="22"/>
      <c r="E400" s="24"/>
      <c r="F400" s="156"/>
      <c r="G400" s="24"/>
      <c r="H400" s="24"/>
    </row>
    <row r="401" spans="2:8" s="2" customFormat="1" ht="16.05" customHeight="1">
      <c r="B401" s="1"/>
      <c r="C401" s="77"/>
      <c r="D401" s="22"/>
      <c r="E401" s="24"/>
      <c r="F401" s="156"/>
      <c r="G401" s="24"/>
      <c r="H401" s="24"/>
    </row>
    <row r="402" spans="2:8" s="2" customFormat="1" ht="16.05" customHeight="1">
      <c r="B402" s="1"/>
      <c r="C402" s="77"/>
      <c r="D402" s="22"/>
      <c r="E402" s="24"/>
      <c r="F402" s="156"/>
      <c r="G402" s="24"/>
      <c r="H402" s="24"/>
    </row>
    <row r="403" spans="2:8" s="2" customFormat="1" ht="16.05" customHeight="1">
      <c r="B403" s="1"/>
      <c r="C403" s="77"/>
      <c r="D403" s="22"/>
      <c r="E403" s="24"/>
      <c r="F403" s="156"/>
      <c r="G403" s="24"/>
      <c r="H403" s="24"/>
    </row>
    <row r="404" spans="2:8" s="2" customFormat="1" ht="16.05" customHeight="1">
      <c r="B404" s="1"/>
      <c r="C404" s="77"/>
      <c r="D404" s="22"/>
      <c r="E404" s="24"/>
      <c r="F404" s="156"/>
      <c r="G404" s="24"/>
      <c r="H404" s="24"/>
    </row>
    <row r="405" spans="2:8" s="2" customFormat="1" ht="16.05" customHeight="1">
      <c r="B405" s="1"/>
      <c r="C405" s="77"/>
      <c r="D405" s="22"/>
      <c r="E405" s="24"/>
      <c r="F405" s="156"/>
      <c r="G405" s="24"/>
      <c r="H405" s="24"/>
    </row>
    <row r="406" spans="2:8" s="2" customFormat="1" ht="16.05" customHeight="1">
      <c r="B406" s="1"/>
      <c r="C406" s="77"/>
      <c r="D406" s="22"/>
      <c r="E406" s="24"/>
      <c r="F406" s="156"/>
      <c r="G406" s="24"/>
      <c r="H406" s="24"/>
    </row>
    <row r="407" spans="2:8" s="2" customFormat="1" ht="16.05" customHeight="1">
      <c r="B407" s="1"/>
      <c r="C407" s="77"/>
      <c r="D407" s="22"/>
      <c r="E407" s="24"/>
      <c r="F407" s="156"/>
      <c r="G407" s="24"/>
      <c r="H407" s="24"/>
    </row>
    <row r="408" spans="2:8" s="2" customFormat="1" ht="16.05" customHeight="1">
      <c r="B408" s="1"/>
      <c r="C408" s="77"/>
      <c r="D408" s="22"/>
      <c r="E408" s="24"/>
      <c r="F408" s="156"/>
      <c r="G408" s="24"/>
      <c r="H408" s="24"/>
    </row>
    <row r="409" spans="2:8" s="2" customFormat="1" ht="16.05" customHeight="1">
      <c r="B409" s="1"/>
      <c r="C409" s="77"/>
      <c r="D409" s="22"/>
      <c r="E409" s="24"/>
      <c r="F409" s="156"/>
      <c r="G409" s="24"/>
      <c r="H409" s="24"/>
    </row>
    <row r="410" spans="2:8" s="2" customFormat="1" ht="16.05" customHeight="1">
      <c r="B410" s="1"/>
      <c r="C410" s="77"/>
      <c r="D410" s="22"/>
      <c r="E410" s="24"/>
      <c r="F410" s="156"/>
      <c r="G410" s="24"/>
      <c r="H410" s="24"/>
    </row>
    <row r="411" spans="2:8" s="2" customFormat="1" ht="16.05" customHeight="1">
      <c r="B411" s="1"/>
      <c r="C411" s="77"/>
      <c r="D411" s="22"/>
      <c r="E411" s="24"/>
      <c r="F411" s="156"/>
      <c r="G411" s="24"/>
      <c r="H411" s="24"/>
    </row>
    <row r="412" spans="2:8" s="2" customFormat="1" ht="16.05" customHeight="1">
      <c r="B412" s="1"/>
      <c r="C412" s="77"/>
      <c r="D412" s="22"/>
      <c r="E412" s="24"/>
      <c r="F412" s="156"/>
      <c r="G412" s="24"/>
      <c r="H412" s="24"/>
    </row>
    <row r="413" spans="2:8" s="2" customFormat="1" ht="16.05" customHeight="1">
      <c r="B413" s="1"/>
      <c r="C413" s="77"/>
      <c r="D413" s="22"/>
      <c r="E413" s="24"/>
      <c r="F413" s="156"/>
      <c r="G413" s="24"/>
      <c r="H413" s="24"/>
    </row>
    <row r="414" spans="2:8" s="2" customFormat="1" ht="16.05" customHeight="1">
      <c r="B414" s="1"/>
      <c r="C414" s="77"/>
      <c r="D414" s="22"/>
      <c r="E414" s="24"/>
      <c r="F414" s="156"/>
      <c r="G414" s="24"/>
      <c r="H414" s="24"/>
    </row>
    <row r="415" spans="2:8" s="2" customFormat="1" ht="16.05" customHeight="1">
      <c r="B415" s="1"/>
      <c r="C415" s="77"/>
      <c r="D415" s="22"/>
      <c r="E415" s="24"/>
      <c r="F415" s="156"/>
      <c r="G415" s="24"/>
      <c r="H415" s="24"/>
    </row>
    <row r="416" spans="2:8" s="2" customFormat="1" ht="16.05" customHeight="1">
      <c r="B416" s="1"/>
      <c r="C416" s="77"/>
      <c r="D416" s="22"/>
      <c r="E416" s="24"/>
      <c r="F416" s="156"/>
      <c r="G416" s="24"/>
      <c r="H416" s="24"/>
    </row>
    <row r="417" spans="2:8" s="2" customFormat="1" ht="16.05" customHeight="1">
      <c r="B417" s="1"/>
      <c r="C417" s="77"/>
      <c r="D417" s="22"/>
      <c r="E417" s="24"/>
      <c r="F417" s="156"/>
      <c r="G417" s="24"/>
      <c r="H417" s="24"/>
    </row>
    <row r="418" spans="2:8" s="2" customFormat="1" ht="16.05" customHeight="1">
      <c r="B418" s="1"/>
      <c r="C418" s="77"/>
      <c r="D418" s="22"/>
      <c r="E418" s="24"/>
      <c r="F418" s="156"/>
      <c r="G418" s="24"/>
      <c r="H418" s="24"/>
    </row>
    <row r="419" spans="2:8" s="2" customFormat="1" ht="16.05" customHeight="1">
      <c r="B419" s="1"/>
      <c r="C419" s="77"/>
      <c r="D419" s="22"/>
      <c r="E419" s="24"/>
      <c r="F419" s="156"/>
      <c r="G419" s="24"/>
      <c r="H419" s="24"/>
    </row>
    <row r="420" spans="2:8" s="2" customFormat="1" ht="16.05" customHeight="1">
      <c r="B420" s="1"/>
      <c r="C420" s="77"/>
      <c r="D420" s="22"/>
      <c r="E420" s="24"/>
      <c r="F420" s="156"/>
      <c r="G420" s="24"/>
      <c r="H420" s="24"/>
    </row>
  </sheetData>
  <mergeCells count="34">
    <mergeCell ref="A1:I1"/>
    <mergeCell ref="A294:I294"/>
    <mergeCell ref="B290:C290"/>
    <mergeCell ref="B279:I279"/>
    <mergeCell ref="B155:E155"/>
    <mergeCell ref="B131:E131"/>
    <mergeCell ref="B285:I285"/>
    <mergeCell ref="B286:I286"/>
    <mergeCell ref="A287:C287"/>
    <mergeCell ref="B248:E248"/>
    <mergeCell ref="B231:E231"/>
    <mergeCell ref="B206:E206"/>
    <mergeCell ref="A2:I2"/>
    <mergeCell ref="A3:I3"/>
    <mergeCell ref="A4:I4"/>
    <mergeCell ref="A5:C5"/>
    <mergeCell ref="D5:I5"/>
    <mergeCell ref="A6:C6"/>
    <mergeCell ref="D6:I6"/>
    <mergeCell ref="A7:C7"/>
    <mergeCell ref="D7:I7"/>
    <mergeCell ref="A8:C8"/>
    <mergeCell ref="D8:I8"/>
    <mergeCell ref="A9:C9"/>
    <mergeCell ref="D9:I9"/>
    <mergeCell ref="A10:C10"/>
    <mergeCell ref="A11:I11"/>
    <mergeCell ref="B13:E13"/>
    <mergeCell ref="B83:E83"/>
    <mergeCell ref="B59:E59"/>
    <mergeCell ref="B107:E107"/>
    <mergeCell ref="B179:E179"/>
    <mergeCell ref="D10:I10"/>
    <mergeCell ref="B35:E35"/>
  </mergeCells>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Shelter-Encl-NMN (Phổ thông)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Binhlt</dc:creator>
  <cp:lastModifiedBy>Nhật Tô Long</cp:lastModifiedBy>
  <cp:lastPrinted>2026-09-14T08:29:34Z</cp:lastPrinted>
  <dcterms:created xsi:type="dcterms:W3CDTF">1996-10-14T23:33:28Z</dcterms:created>
  <dcterms:modified xsi:type="dcterms:W3CDTF">2026-09-30T04:10:55Z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ExcelLinker_337687AB_9B92_4ACA_8486_1E1936A2F2DC">
    <vt:lpwstr>0</vt:lpwstr>
  </property>
</Properties>
</file>